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3"/>
  </bookViews>
  <sheets>
    <sheet name="standard - hen" sheetId="1" r:id="rId1"/>
    <sheet name="standard - cock" sheetId="2" r:id="rId2"/>
    <sheet name="sport a" sheetId="3" r:id="rId3"/>
    <sheet name="sport b" sheetId="4" r:id="rId4"/>
    <sheet name="sport c" sheetId="5" r:id="rId5"/>
    <sheet name="sport d" sheetId="6" r:id="rId6"/>
    <sheet name="sport e" sheetId="7" r:id="rId7"/>
    <sheet name="výkon Ha" sheetId="8" r:id="rId8"/>
    <sheet name="výkon H" sheetId="9" r:id="rId9"/>
    <sheet name="ESO" sheetId="10" r:id="rId10"/>
    <sheet name="eso ročiak" sheetId="11" r:id="rId11"/>
    <sheet name="eso výletky" sheetId="12" r:id="rId12"/>
  </sheets>
  <definedNames>
    <definedName name="Z_09D76E50_EFDF_42F7_A62F_9F38E393B4BD_.wvu.FilterData" localSheetId="2" hidden="1">'sport a'!$E$4:$E$13</definedName>
  </definedNames>
  <calcPr fullCalcOnLoad="1"/>
</workbook>
</file>

<file path=xl/sharedStrings.xml><?xml version="1.0" encoding="utf-8"?>
<sst xmlns="http://schemas.openxmlformats.org/spreadsheetml/2006/main" count="431" uniqueCount="63">
  <si>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</si>
  <si>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</si>
  <si>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</si>
  <si>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</si>
  <si>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</si>
  <si>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</si>
  <si>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</si>
  <si>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</si>
  <si>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</si>
  <si>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</si>
  <si>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</si>
  <si>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</si>
  <si>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</si>
  <si>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</si>
  <si>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</si>
  <si>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</si>
  <si>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</si>
  <si>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</si>
  <si>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</si>
  <si>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</si>
  <si>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</si>
  <si>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</si>
  <si>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</si>
  <si>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číslo klietky :</t>
  </si>
  <si>
    <t>číslo holuba:</t>
  </si>
  <si>
    <t>Pohlavie:</t>
  </si>
  <si>
    <t>Prehľad dosiahnutých výsledkov vystavovaného holuba</t>
  </si>
  <si>
    <t>P.č.</t>
  </si>
  <si>
    <t>Dátum</t>
  </si>
  <si>
    <t>Miesto štartu</t>
  </si>
  <si>
    <t>Použité výsledky</t>
  </si>
  <si>
    <t>Zúčast. chov.</t>
  </si>
  <si>
    <t>Umiestnenie</t>
  </si>
  <si>
    <t>Nas. holubov</t>
  </si>
  <si>
    <t>VÝSTAVNÁ KATEGÓRIA</t>
  </si>
  <si>
    <t>ŠTANDARD - HOLUBICA</t>
  </si>
  <si>
    <t xml:space="preserve">        BODY    /         PORADIE</t>
  </si>
  <si>
    <t>Celkom km:</t>
  </si>
  <si>
    <t>ŠTANDARD - HOLUB</t>
  </si>
  <si>
    <t>šport mláďa</t>
  </si>
  <si>
    <t xml:space="preserve"> Celk.koef.:</t>
  </si>
  <si>
    <t>Použ. Výsledky</t>
  </si>
  <si>
    <t>koef.</t>
  </si>
  <si>
    <t>Prehľad pretekov vystavovaného holuba</t>
  </si>
  <si>
    <t>číslo klietky:</t>
  </si>
  <si>
    <t>ESO ročiak</t>
  </si>
  <si>
    <t>výkon za rok - holub</t>
  </si>
  <si>
    <t>výkon za rok holubica</t>
  </si>
  <si>
    <t>ŠPORT E - superdlhé trate</t>
  </si>
  <si>
    <t>Koef.</t>
  </si>
  <si>
    <t>šport B</t>
  </si>
  <si>
    <t>Šport A</t>
  </si>
  <si>
    <t>H</t>
  </si>
  <si>
    <t>Šport C</t>
  </si>
  <si>
    <t>šport D</t>
  </si>
  <si>
    <t>výkon za rok 2009</t>
  </si>
  <si>
    <t>výkon za rok 2010</t>
  </si>
  <si>
    <t>ESO</t>
  </si>
  <si>
    <t>Regionálna výstava PH</t>
  </si>
  <si>
    <t>Tovarné  10.-11. 12. 2011</t>
  </si>
  <si>
    <t>MENO CHOVATEĽA</t>
  </si>
  <si>
    <t>ADRESA  CHOVATEĽA</t>
  </si>
  <si>
    <t>OBLASTNÉ ZDRUŽENIE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</si>
</sst>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dd/mm/yy"/>
    <numFmt numFmtId="166" formatCode="[$-41B]d\.\ mmmm\ yyyy"/>
    <numFmt numFmtId="167" formatCode="#,##0.00\ &quot;Sk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MT CE Black"/>
      <family val="2"/>
    </font>
    <font>
      <b/>
      <sz val="10"/>
      <name val="Arial CE"/>
      <family val="2"/>
    </font>
    <font>
      <sz val="12"/>
      <name val="Arial CE"/>
      <family val="2"/>
    </font>
    <font>
      <sz val="10.5"/>
      <name val="Courier New"/>
      <family val="3"/>
    </font>
    <font>
      <sz val="10"/>
      <name val="Arial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hair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medium"/>
      <right/>
      <top style="hair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2" fontId="0" fillId="0" borderId="17" xfId="0" applyNumberForma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 horizontal="center"/>
    </xf>
    <xf numFmtId="0" fontId="8" fillId="0" borderId="17" xfId="0" applyFont="1" applyFill="1" applyBorder="1" applyAlignment="1" applyProtection="1">
      <alignment/>
      <protection locked="0"/>
    </xf>
    <xf numFmtId="14" fontId="0" fillId="0" borderId="21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4" fontId="0" fillId="0" borderId="17" xfId="0" applyNumberFormat="1" applyFill="1" applyBorder="1" applyAlignment="1" applyProtection="1">
      <alignment/>
      <protection locked="0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14" fontId="0" fillId="0" borderId="16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 horizontal="center"/>
      <protection hidden="1"/>
    </xf>
    <xf numFmtId="14" fontId="0" fillId="0" borderId="17" xfId="0" applyNumberFormat="1" applyFill="1" applyBorder="1" applyAlignment="1">
      <alignment/>
    </xf>
    <xf numFmtId="0" fontId="9" fillId="0" borderId="17" xfId="0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8" xfId="0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>
      <alignment/>
    </xf>
    <xf numFmtId="14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4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6" xfId="0" applyFill="1" applyBorder="1" applyAlignment="1" applyProtection="1">
      <alignment horizontal="center"/>
      <protection hidden="1"/>
    </xf>
    <xf numFmtId="2" fontId="2" fillId="0" borderId="28" xfId="0" applyNumberFormat="1" applyFont="1" applyFill="1" applyBorder="1" applyAlignment="1" applyProtection="1">
      <alignment/>
      <protection hidden="1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6" fillId="0" borderId="28" xfId="0" applyNumberFormat="1" applyFont="1" applyFill="1" applyBorder="1" applyAlignment="1" applyProtection="1">
      <alignment/>
      <protection hidden="1"/>
    </xf>
    <xf numFmtId="0" fontId="4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4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35" xfId="0" applyFill="1" applyBorder="1" applyAlignment="1">
      <alignment/>
    </xf>
    <xf numFmtId="2" fontId="0" fillId="0" borderId="36" xfId="0" applyNumberFormat="1" applyFill="1" applyBorder="1" applyAlignment="1" applyProtection="1">
      <alignment horizontal="center"/>
      <protection hidden="1"/>
    </xf>
    <xf numFmtId="14" fontId="0" fillId="0" borderId="37" xfId="0" applyNumberFormat="1" applyFill="1" applyBorder="1" applyAlignment="1" applyProtection="1">
      <alignment/>
      <protection locked="0"/>
    </xf>
    <xf numFmtId="14" fontId="0" fillId="0" borderId="38" xfId="0" applyNumberFormat="1" applyFill="1" applyBorder="1" applyAlignment="1" applyProtection="1">
      <alignment/>
      <protection locked="0"/>
    </xf>
    <xf numFmtId="14" fontId="0" fillId="0" borderId="39" xfId="0" applyNumberFormat="1" applyFill="1" applyBorder="1" applyAlignment="1" applyProtection="1">
      <alignment/>
      <protection locked="0"/>
    </xf>
    <xf numFmtId="14" fontId="0" fillId="0" borderId="19" xfId="0" applyNumberFormat="1" applyFont="1" applyFill="1" applyBorder="1" applyAlignment="1">
      <alignment horizontal="center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0" borderId="36" xfId="0" applyFill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4" fontId="0" fillId="33" borderId="40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/>
      <protection locked="0"/>
    </xf>
    <xf numFmtId="14" fontId="0" fillId="33" borderId="41" xfId="0" applyNumberForma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2" fontId="0" fillId="33" borderId="25" xfId="0" applyNumberFormat="1" applyFill="1" applyBorder="1" applyAlignment="1" applyProtection="1">
      <alignment/>
      <protection locked="0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4" fontId="0" fillId="33" borderId="42" xfId="0" applyNumberFormat="1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2" fontId="0" fillId="33" borderId="43" xfId="0" applyNumberFormat="1" applyFill="1" applyBorder="1" applyAlignment="1" applyProtection="1">
      <alignment/>
      <protection locked="0"/>
    </xf>
    <xf numFmtId="164" fontId="3" fillId="0" borderId="13" xfId="0" applyNumberFormat="1" applyFont="1" applyBorder="1" applyAlignment="1" applyProtection="1">
      <alignment/>
      <protection hidden="1"/>
    </xf>
    <xf numFmtId="2" fontId="0" fillId="33" borderId="44" xfId="0" applyNumberFormat="1" applyFill="1" applyBorder="1" applyAlignment="1" applyProtection="1">
      <alignment horizontal="center"/>
      <protection hidden="1"/>
    </xf>
    <xf numFmtId="2" fontId="0" fillId="33" borderId="18" xfId="0" applyNumberFormat="1" applyFill="1" applyBorder="1" applyAlignment="1" applyProtection="1">
      <alignment horizontal="center"/>
      <protection hidden="1"/>
    </xf>
    <xf numFmtId="2" fontId="0" fillId="33" borderId="26" xfId="0" applyNumberFormat="1" applyFill="1" applyBorder="1" applyAlignment="1" applyProtection="1">
      <alignment horizontal="center"/>
      <protection hidden="1"/>
    </xf>
    <xf numFmtId="2" fontId="3" fillId="0" borderId="28" xfId="0" applyNumberFormat="1" applyFont="1" applyBorder="1" applyAlignment="1" applyProtection="1">
      <alignment/>
      <protection hidden="1"/>
    </xf>
    <xf numFmtId="164" fontId="3" fillId="0" borderId="28" xfId="0" applyNumberFormat="1" applyFont="1" applyBorder="1" applyAlignment="1" applyProtection="1">
      <alignment/>
      <protection hidden="1"/>
    </xf>
    <xf numFmtId="2" fontId="6" fillId="0" borderId="0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64" fontId="6" fillId="0" borderId="46" xfId="0" applyNumberFormat="1" applyFont="1" applyFill="1" applyBorder="1" applyAlignment="1" applyProtection="1">
      <alignment/>
      <protection hidden="1"/>
    </xf>
    <xf numFmtId="0" fontId="2" fillId="0" borderId="47" xfId="0" applyFont="1" applyFill="1" applyBorder="1" applyAlignment="1">
      <alignment/>
    </xf>
    <xf numFmtId="0" fontId="6" fillId="0" borderId="14" xfId="0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2" fontId="3" fillId="0" borderId="13" xfId="0" applyNumberFormat="1" applyFont="1" applyBorder="1" applyAlignment="1" applyProtection="1">
      <alignment/>
      <protection hidden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6" fillId="0" borderId="3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43" xfId="0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4" fontId="0" fillId="0" borderId="21" xfId="0" applyNumberFormat="1" applyFont="1" applyFill="1" applyBorder="1" applyAlignment="1" applyProtection="1">
      <alignment horizontal="center"/>
      <protection locked="0"/>
    </xf>
    <xf numFmtId="14" fontId="2" fillId="0" borderId="17" xfId="0" applyNumberFormat="1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4" fontId="0" fillId="0" borderId="25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64" fontId="6" fillId="0" borderId="28" xfId="0" applyNumberFormat="1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2" fontId="2" fillId="0" borderId="28" xfId="0" applyNumberFormat="1" applyFon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0" fillId="0" borderId="25" xfId="0" applyNumberFormat="1" applyFill="1" applyBorder="1" applyAlignment="1">
      <alignment/>
    </xf>
    <xf numFmtId="2" fontId="0" fillId="0" borderId="16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17" xfId="0" applyNumberFormat="1" applyFont="1" applyFill="1" applyBorder="1" applyAlignment="1" applyProtection="1">
      <alignment/>
      <protection locked="0"/>
    </xf>
    <xf numFmtId="1" fontId="2" fillId="0" borderId="17" xfId="0" applyNumberFormat="1" applyFont="1" applyFill="1" applyBorder="1" applyAlignment="1" applyProtection="1">
      <alignment/>
      <protection locked="0"/>
    </xf>
    <xf numFmtId="14" fontId="0" fillId="0" borderId="37" xfId="0" applyNumberForma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4" fontId="0" fillId="0" borderId="38" xfId="0" applyNumberFormat="1" applyFill="1" applyBorder="1" applyAlignment="1" applyProtection="1">
      <alignment horizontal="center"/>
      <protection locked="0"/>
    </xf>
    <xf numFmtId="14" fontId="0" fillId="0" borderId="39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1" fontId="0" fillId="33" borderId="43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>
      <alignment/>
    </xf>
    <xf numFmtId="1" fontId="0" fillId="0" borderId="25" xfId="0" applyNumberFormat="1" applyFill="1" applyBorder="1" applyAlignment="1" applyProtection="1">
      <alignment/>
      <protection locked="0"/>
    </xf>
    <xf numFmtId="1" fontId="0" fillId="33" borderId="53" xfId="0" applyNumberFormat="1" applyFill="1" applyBorder="1" applyAlignment="1" applyProtection="1">
      <alignment horizontal="center"/>
      <protection locked="0"/>
    </xf>
    <xf numFmtId="1" fontId="0" fillId="33" borderId="31" xfId="0" applyNumberFormat="1" applyFill="1" applyBorder="1" applyAlignment="1" applyProtection="1">
      <alignment horizontal="center"/>
      <protection locked="0"/>
    </xf>
    <xf numFmtId="1" fontId="0" fillId="33" borderId="32" xfId="0" applyNumberFormat="1" applyFill="1" applyBorder="1" applyAlignment="1" applyProtection="1">
      <alignment horizontal="center"/>
      <protection locked="0"/>
    </xf>
    <xf numFmtId="14" fontId="0" fillId="0" borderId="42" xfId="0" applyNumberForma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1" fontId="0" fillId="0" borderId="43" xfId="0" applyNumberFormat="1" applyFill="1" applyBorder="1" applyAlignment="1" applyProtection="1">
      <alignment/>
      <protection locked="0"/>
    </xf>
    <xf numFmtId="1" fontId="0" fillId="0" borderId="43" xfId="0" applyNumberFormat="1" applyFill="1" applyBorder="1" applyAlignment="1" applyProtection="1">
      <alignment horizontal="center"/>
      <protection locked="0"/>
    </xf>
    <xf numFmtId="14" fontId="0" fillId="0" borderId="40" xfId="0" applyNumberFormat="1" applyFill="1" applyBorder="1" applyAlignment="1" applyProtection="1">
      <alignment/>
      <protection locked="0"/>
    </xf>
    <xf numFmtId="14" fontId="0" fillId="0" borderId="41" xfId="0" applyNumberFormat="1" applyFill="1" applyBorder="1" applyAlignment="1" applyProtection="1">
      <alignment/>
      <protection locked="0"/>
    </xf>
    <xf numFmtId="2" fontId="0" fillId="0" borderId="25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16" borderId="43" xfId="0" applyFill="1" applyBorder="1" applyAlignment="1" applyProtection="1">
      <alignment/>
      <protection locked="0"/>
    </xf>
    <xf numFmtId="2" fontId="0" fillId="16" borderId="44" xfId="0" applyNumberFormat="1" applyFill="1" applyBorder="1" applyAlignment="1" applyProtection="1">
      <alignment horizontal="center"/>
      <protection hidden="1"/>
    </xf>
    <xf numFmtId="0" fontId="0" fillId="16" borderId="17" xfId="0" applyFill="1" applyBorder="1" applyAlignment="1" applyProtection="1">
      <alignment/>
      <protection locked="0"/>
    </xf>
    <xf numFmtId="2" fontId="0" fillId="16" borderId="18" xfId="0" applyNumberFormat="1" applyFill="1" applyBorder="1" applyAlignment="1" applyProtection="1">
      <alignment horizontal="center"/>
      <protection hidden="1"/>
    </xf>
    <xf numFmtId="0" fontId="0" fillId="16" borderId="25" xfId="0" applyFill="1" applyBorder="1" applyAlignment="1" applyProtection="1">
      <alignment/>
      <protection locked="0"/>
    </xf>
    <xf numFmtId="2" fontId="0" fillId="16" borderId="26" xfId="0" applyNumberFormat="1" applyFill="1" applyBorder="1" applyAlignment="1" applyProtection="1">
      <alignment horizontal="center"/>
      <protection hidden="1"/>
    </xf>
    <xf numFmtId="0" fontId="0" fillId="6" borderId="43" xfId="0" applyFill="1" applyBorder="1" applyAlignment="1" applyProtection="1">
      <alignment/>
      <protection locked="0"/>
    </xf>
    <xf numFmtId="1" fontId="0" fillId="6" borderId="43" xfId="0" applyNumberFormat="1" applyFill="1" applyBorder="1" applyAlignment="1" applyProtection="1">
      <alignment/>
      <protection locked="0"/>
    </xf>
    <xf numFmtId="2" fontId="0" fillId="6" borderId="44" xfId="0" applyNumberFormat="1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/>
      <protection locked="0"/>
    </xf>
    <xf numFmtId="1" fontId="0" fillId="6" borderId="17" xfId="0" applyNumberFormat="1" applyFill="1" applyBorder="1" applyAlignment="1" applyProtection="1">
      <alignment/>
      <protection locked="0"/>
    </xf>
    <xf numFmtId="0" fontId="0" fillId="6" borderId="25" xfId="0" applyFill="1" applyBorder="1" applyAlignment="1" applyProtection="1">
      <alignment/>
      <protection locked="0"/>
    </xf>
    <xf numFmtId="1" fontId="0" fillId="6" borderId="25" xfId="0" applyNumberFormat="1" applyFill="1" applyBorder="1" applyAlignment="1" applyProtection="1">
      <alignment/>
      <protection locked="0"/>
    </xf>
    <xf numFmtId="14" fontId="0" fillId="7" borderId="42" xfId="0" applyNumberFormat="1" applyFill="1" applyBorder="1" applyAlignment="1" applyProtection="1">
      <alignment/>
      <protection locked="0"/>
    </xf>
    <xf numFmtId="0" fontId="0" fillId="7" borderId="43" xfId="0" applyFill="1" applyBorder="1" applyAlignment="1" applyProtection="1">
      <alignment/>
      <protection locked="0"/>
    </xf>
    <xf numFmtId="2" fontId="0" fillId="7" borderId="43" xfId="0" applyNumberFormat="1" applyFill="1" applyBorder="1" applyAlignment="1" applyProtection="1">
      <alignment/>
      <protection locked="0"/>
    </xf>
    <xf numFmtId="1" fontId="0" fillId="7" borderId="43" xfId="0" applyNumberFormat="1" applyFill="1" applyBorder="1" applyAlignment="1" applyProtection="1">
      <alignment/>
      <protection locked="0"/>
    </xf>
    <xf numFmtId="1" fontId="0" fillId="7" borderId="43" xfId="0" applyNumberFormat="1" applyFill="1" applyBorder="1" applyAlignment="1" applyProtection="1">
      <alignment horizontal="center"/>
      <protection locked="0"/>
    </xf>
    <xf numFmtId="2" fontId="0" fillId="7" borderId="44" xfId="0" applyNumberFormat="1" applyFill="1" applyBorder="1" applyAlignment="1" applyProtection="1">
      <alignment horizontal="center"/>
      <protection hidden="1"/>
    </xf>
    <xf numFmtId="14" fontId="0" fillId="7" borderId="40" xfId="0" applyNumberFormat="1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2" fontId="0" fillId="7" borderId="17" xfId="0" applyNumberFormat="1" applyFill="1" applyBorder="1" applyAlignment="1" applyProtection="1">
      <alignment/>
      <protection locked="0"/>
    </xf>
    <xf numFmtId="1" fontId="0" fillId="7" borderId="17" xfId="0" applyNumberFormat="1" applyFill="1" applyBorder="1" applyAlignment="1" applyProtection="1">
      <alignment/>
      <protection locked="0"/>
    </xf>
    <xf numFmtId="1" fontId="0" fillId="7" borderId="17" xfId="0" applyNumberFormat="1" applyFill="1" applyBorder="1" applyAlignment="1" applyProtection="1">
      <alignment horizontal="center"/>
      <protection locked="0"/>
    </xf>
    <xf numFmtId="2" fontId="0" fillId="7" borderId="18" xfId="0" applyNumberFormat="1" applyFill="1" applyBorder="1" applyAlignment="1" applyProtection="1">
      <alignment horizontal="center"/>
      <protection hidden="1"/>
    </xf>
    <xf numFmtId="14" fontId="0" fillId="7" borderId="41" xfId="0" applyNumberFormat="1" applyFill="1" applyBorder="1" applyAlignment="1" applyProtection="1">
      <alignment/>
      <protection locked="0"/>
    </xf>
    <xf numFmtId="0" fontId="0" fillId="7" borderId="25" xfId="0" applyFill="1" applyBorder="1" applyAlignment="1" applyProtection="1">
      <alignment/>
      <protection locked="0"/>
    </xf>
    <xf numFmtId="2" fontId="0" fillId="7" borderId="25" xfId="0" applyNumberFormat="1" applyFill="1" applyBorder="1" applyAlignment="1" applyProtection="1">
      <alignment/>
      <protection locked="0"/>
    </xf>
    <xf numFmtId="1" fontId="0" fillId="7" borderId="25" xfId="0" applyNumberFormat="1" applyFill="1" applyBorder="1" applyAlignment="1" applyProtection="1">
      <alignment/>
      <protection locked="0"/>
    </xf>
    <xf numFmtId="1" fontId="0" fillId="7" borderId="25" xfId="0" applyNumberFormat="1" applyFill="1" applyBorder="1" applyAlignment="1" applyProtection="1">
      <alignment horizontal="center"/>
      <protection locked="0"/>
    </xf>
    <xf numFmtId="2" fontId="0" fillId="7" borderId="26" xfId="0" applyNumberFormat="1" applyFill="1" applyBorder="1" applyAlignment="1" applyProtection="1">
      <alignment horizontal="center"/>
      <protection hidden="1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164" fontId="0" fillId="2" borderId="43" xfId="0" applyNumberFormat="1" applyFill="1" applyBorder="1" applyAlignment="1" applyProtection="1">
      <alignment horizontal="center"/>
      <protection locked="0"/>
    </xf>
    <xf numFmtId="1" fontId="0" fillId="2" borderId="43" xfId="0" applyNumberFormat="1" applyFill="1" applyBorder="1" applyAlignment="1" applyProtection="1">
      <alignment horizontal="center"/>
      <protection locked="0"/>
    </xf>
    <xf numFmtId="0" fontId="0" fillId="2" borderId="43" xfId="0" applyFont="1" applyFill="1" applyBorder="1" applyAlignment="1" applyProtection="1">
      <alignment horizontal="center"/>
      <protection locked="0"/>
    </xf>
    <xf numFmtId="2" fontId="0" fillId="2" borderId="44" xfId="0" applyNumberFormat="1" applyFill="1" applyBorder="1" applyAlignment="1" applyProtection="1">
      <alignment horizontal="center"/>
      <protection hidden="1"/>
    </xf>
    <xf numFmtId="49" fontId="0" fillId="2" borderId="40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center"/>
      <protection hidden="1"/>
    </xf>
    <xf numFmtId="1" fontId="0" fillId="2" borderId="43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ont="1" applyFill="1" applyBorder="1" applyAlignment="1" applyProtection="1">
      <alignment horizontal="center"/>
      <protection locked="0"/>
    </xf>
    <xf numFmtId="1" fontId="0" fillId="2" borderId="25" xfId="0" applyNumberFormat="1" applyFont="1" applyFill="1" applyBorder="1" applyAlignment="1" applyProtection="1">
      <alignment horizontal="center"/>
      <protection locked="0"/>
    </xf>
    <xf numFmtId="14" fontId="0" fillId="0" borderId="54" xfId="0" applyNumberFormat="1" applyFill="1" applyBorder="1" applyAlignment="1" applyProtection="1">
      <alignment horizontal="center"/>
      <protection locked="0"/>
    </xf>
    <xf numFmtId="14" fontId="0" fillId="0" borderId="40" xfId="0" applyNumberFormat="1" applyFill="1" applyBorder="1" applyAlignment="1" applyProtection="1">
      <alignment horizontal="center"/>
      <protection locked="0"/>
    </xf>
    <xf numFmtId="14" fontId="2" fillId="0" borderId="40" xfId="0" applyNumberFormat="1" applyFont="1" applyFill="1" applyBorder="1" applyAlignment="1" applyProtection="1">
      <alignment horizontal="center"/>
      <protection locked="0"/>
    </xf>
    <xf numFmtId="14" fontId="0" fillId="0" borderId="41" xfId="0" applyNumberForma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4" fontId="0" fillId="0" borderId="19" xfId="0" applyNumberFormat="1" applyFont="1" applyFill="1" applyBorder="1" applyAlignment="1" applyProtection="1">
      <alignment horizontal="center"/>
      <protection locked="0"/>
    </xf>
    <xf numFmtId="14" fontId="2" fillId="0" borderId="38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14" fontId="0" fillId="34" borderId="42" xfId="0" applyNumberFormat="1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2" fontId="0" fillId="34" borderId="43" xfId="0" applyNumberFormat="1" applyFill="1" applyBorder="1" applyAlignment="1" applyProtection="1">
      <alignment/>
      <protection locked="0"/>
    </xf>
    <xf numFmtId="1" fontId="0" fillId="34" borderId="43" xfId="0" applyNumberFormat="1" applyFill="1" applyBorder="1" applyAlignment="1" applyProtection="1">
      <alignment/>
      <protection locked="0"/>
    </xf>
    <xf numFmtId="2" fontId="0" fillId="34" borderId="44" xfId="0" applyNumberFormat="1" applyFont="1" applyFill="1" applyBorder="1" applyAlignment="1" applyProtection="1">
      <alignment horizontal="center"/>
      <protection hidden="1"/>
    </xf>
    <xf numFmtId="14" fontId="0" fillId="34" borderId="40" xfId="0" applyNumberForma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2" fontId="0" fillId="34" borderId="17" xfId="0" applyNumberFormat="1" applyFill="1" applyBorder="1" applyAlignment="1" applyProtection="1">
      <alignment/>
      <protection locked="0"/>
    </xf>
    <xf numFmtId="1" fontId="0" fillId="34" borderId="17" xfId="0" applyNumberFormat="1" applyFill="1" applyBorder="1" applyAlignment="1" applyProtection="1">
      <alignment/>
      <protection locked="0"/>
    </xf>
    <xf numFmtId="2" fontId="0" fillId="34" borderId="18" xfId="0" applyNumberFormat="1" applyFont="1" applyFill="1" applyBorder="1" applyAlignment="1" applyProtection="1">
      <alignment horizontal="center"/>
      <protection hidden="1"/>
    </xf>
    <xf numFmtId="14" fontId="0" fillId="34" borderId="41" xfId="0" applyNumberFormat="1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2" fontId="0" fillId="34" borderId="25" xfId="0" applyNumberFormat="1" applyFill="1" applyBorder="1" applyAlignment="1" applyProtection="1">
      <alignment/>
      <protection locked="0"/>
    </xf>
    <xf numFmtId="1" fontId="0" fillId="34" borderId="25" xfId="0" applyNumberFormat="1" applyFill="1" applyBorder="1" applyAlignment="1" applyProtection="1">
      <alignment/>
      <protection locked="0"/>
    </xf>
    <xf numFmtId="2" fontId="0" fillId="34" borderId="26" xfId="0" applyNumberFormat="1" applyFont="1" applyFill="1" applyBorder="1" applyAlignment="1" applyProtection="1">
      <alignment horizontal="center"/>
      <protection hidden="1"/>
    </xf>
    <xf numFmtId="14" fontId="0" fillId="23" borderId="42" xfId="0" applyNumberFormat="1" applyFill="1" applyBorder="1" applyAlignment="1" applyProtection="1">
      <alignment/>
      <protection locked="0"/>
    </xf>
    <xf numFmtId="0" fontId="0" fillId="23" borderId="43" xfId="0" applyFill="1" applyBorder="1" applyAlignment="1" applyProtection="1">
      <alignment/>
      <protection locked="0"/>
    </xf>
    <xf numFmtId="164" fontId="0" fillId="23" borderId="43" xfId="0" applyNumberFormat="1" applyFill="1" applyBorder="1" applyAlignment="1" applyProtection="1">
      <alignment/>
      <protection locked="0"/>
    </xf>
    <xf numFmtId="1" fontId="0" fillId="23" borderId="43" xfId="0" applyNumberFormat="1" applyFill="1" applyBorder="1" applyAlignment="1" applyProtection="1">
      <alignment/>
      <protection locked="0"/>
    </xf>
    <xf numFmtId="1" fontId="0" fillId="23" borderId="43" xfId="0" applyNumberFormat="1" applyFill="1" applyBorder="1" applyAlignment="1" applyProtection="1">
      <alignment horizontal="right"/>
      <protection locked="0"/>
    </xf>
    <xf numFmtId="1" fontId="0" fillId="23" borderId="53" xfId="0" applyNumberFormat="1" applyFill="1" applyBorder="1" applyAlignment="1" applyProtection="1">
      <alignment/>
      <protection locked="0"/>
    </xf>
    <xf numFmtId="0" fontId="0" fillId="23" borderId="53" xfId="0" applyFill="1" applyBorder="1" applyAlignment="1" applyProtection="1">
      <alignment horizontal="center"/>
      <protection locked="0"/>
    </xf>
    <xf numFmtId="14" fontId="0" fillId="23" borderId="40" xfId="0" applyNumberFormat="1" applyFill="1" applyBorder="1" applyAlignment="1" applyProtection="1">
      <alignment/>
      <protection locked="0"/>
    </xf>
    <xf numFmtId="0" fontId="0" fillId="23" borderId="17" xfId="0" applyFill="1" applyBorder="1" applyAlignment="1" applyProtection="1">
      <alignment/>
      <protection locked="0"/>
    </xf>
    <xf numFmtId="164" fontId="0" fillId="23" borderId="17" xfId="0" applyNumberFormat="1" applyFill="1" applyBorder="1" applyAlignment="1" applyProtection="1">
      <alignment/>
      <protection locked="0"/>
    </xf>
    <xf numFmtId="1" fontId="0" fillId="23" borderId="17" xfId="0" applyNumberFormat="1" applyFill="1" applyBorder="1" applyAlignment="1" applyProtection="1">
      <alignment/>
      <protection locked="0"/>
    </xf>
    <xf numFmtId="1" fontId="0" fillId="23" borderId="17" xfId="0" applyNumberFormat="1" applyFill="1" applyBorder="1" applyAlignment="1" applyProtection="1">
      <alignment horizontal="right"/>
      <protection locked="0"/>
    </xf>
    <xf numFmtId="1" fontId="0" fillId="23" borderId="31" xfId="0" applyNumberFormat="1" applyFill="1" applyBorder="1" applyAlignment="1" applyProtection="1">
      <alignment/>
      <protection locked="0"/>
    </xf>
    <xf numFmtId="0" fontId="0" fillId="23" borderId="31" xfId="0" applyFill="1" applyBorder="1" applyAlignment="1" applyProtection="1">
      <alignment horizontal="center"/>
      <protection locked="0"/>
    </xf>
    <xf numFmtId="164" fontId="0" fillId="23" borderId="0" xfId="0" applyNumberFormat="1" applyFill="1" applyBorder="1" applyAlignment="1" applyProtection="1">
      <alignment/>
      <protection locked="0"/>
    </xf>
    <xf numFmtId="14" fontId="0" fillId="23" borderId="59" xfId="0" applyNumberForma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64" fontId="0" fillId="23" borderId="25" xfId="0" applyNumberFormat="1" applyFill="1" applyBorder="1" applyAlignment="1" applyProtection="1">
      <alignment/>
      <protection locked="0"/>
    </xf>
    <xf numFmtId="1" fontId="0" fillId="23" borderId="25" xfId="0" applyNumberFormat="1" applyFill="1" applyBorder="1" applyAlignment="1" applyProtection="1">
      <alignment/>
      <protection locked="0"/>
    </xf>
    <xf numFmtId="1" fontId="0" fillId="23" borderId="25" xfId="0" applyNumberFormat="1" applyFill="1" applyBorder="1" applyAlignment="1" applyProtection="1">
      <alignment horizontal="right"/>
      <protection locked="0"/>
    </xf>
    <xf numFmtId="1" fontId="0" fillId="23" borderId="60" xfId="0" applyNumberFormat="1" applyFill="1" applyBorder="1" applyAlignment="1" applyProtection="1">
      <alignment/>
      <protection locked="0"/>
    </xf>
    <xf numFmtId="0" fontId="0" fillId="23" borderId="32" xfId="0" applyFill="1" applyBorder="1" applyAlignment="1" applyProtection="1">
      <alignment horizontal="center"/>
      <protection locked="0"/>
    </xf>
    <xf numFmtId="2" fontId="0" fillId="23" borderId="44" xfId="0" applyNumberFormat="1" applyFont="1" applyFill="1" applyBorder="1" applyAlignment="1" applyProtection="1">
      <alignment horizontal="center"/>
      <protection hidden="1"/>
    </xf>
    <xf numFmtId="2" fontId="0" fillId="23" borderId="18" xfId="0" applyNumberFormat="1" applyFont="1" applyFill="1" applyBorder="1" applyAlignment="1" applyProtection="1">
      <alignment horizontal="center"/>
      <protection hidden="1"/>
    </xf>
    <xf numFmtId="2" fontId="0" fillId="23" borderId="26" xfId="0" applyNumberFormat="1" applyFont="1" applyFill="1" applyBorder="1" applyAlignment="1" applyProtection="1">
      <alignment horizontal="center"/>
      <protection hidden="1"/>
    </xf>
    <xf numFmtId="14" fontId="0" fillId="35" borderId="16" xfId="0" applyNumberFormat="1" applyFont="1" applyFill="1" applyBorder="1" applyAlignment="1" applyProtection="1">
      <alignment/>
      <protection locked="0"/>
    </xf>
    <xf numFmtId="0" fontId="8" fillId="35" borderId="16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1" fontId="0" fillId="35" borderId="16" xfId="0" applyNumberFormat="1" applyFont="1" applyFill="1" applyBorder="1" applyAlignment="1" applyProtection="1">
      <alignment/>
      <protection locked="0"/>
    </xf>
    <xf numFmtId="0" fontId="0" fillId="35" borderId="35" xfId="0" applyFont="1" applyFill="1" applyBorder="1" applyAlignment="1" applyProtection="1">
      <alignment/>
      <protection locked="0"/>
    </xf>
    <xf numFmtId="14" fontId="0" fillId="35" borderId="17" xfId="0" applyNumberFormat="1" applyFont="1" applyFill="1" applyBorder="1" applyAlignment="1" applyProtection="1">
      <alignment/>
      <protection locked="0"/>
    </xf>
    <xf numFmtId="0" fontId="8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1" fontId="0" fillId="35" borderId="17" xfId="0" applyNumberFormat="1" applyFont="1" applyFill="1" applyBorder="1" applyAlignment="1" applyProtection="1">
      <alignment/>
      <protection locked="0"/>
    </xf>
    <xf numFmtId="0" fontId="0" fillId="35" borderId="31" xfId="0" applyFont="1" applyFill="1" applyBorder="1" applyAlignment="1" applyProtection="1">
      <alignment/>
      <protection locked="0"/>
    </xf>
    <xf numFmtId="14" fontId="2" fillId="35" borderId="17" xfId="0" applyNumberFormat="1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 locked="0"/>
    </xf>
    <xf numFmtId="1" fontId="0" fillId="35" borderId="17" xfId="0" applyNumberFormat="1" applyFont="1" applyFill="1" applyBorder="1" applyAlignment="1" applyProtection="1">
      <alignment/>
      <protection locked="0"/>
    </xf>
    <xf numFmtId="1" fontId="2" fillId="35" borderId="17" xfId="0" applyNumberFormat="1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5" borderId="31" xfId="0" applyFont="1" applyFill="1" applyBorder="1" applyAlignment="1" applyProtection="1">
      <alignment/>
      <protection locked="0"/>
    </xf>
    <xf numFmtId="14" fontId="0" fillId="35" borderId="25" xfId="0" applyNumberFormat="1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/>
      <protection locked="0"/>
    </xf>
    <xf numFmtId="1" fontId="0" fillId="35" borderId="25" xfId="0" applyNumberFormat="1" applyFont="1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49" fontId="0" fillId="16" borderId="42" xfId="0" applyNumberFormat="1" applyFill="1" applyBorder="1" applyAlignment="1" applyProtection="1">
      <alignment/>
      <protection locked="0"/>
    </xf>
    <xf numFmtId="0" fontId="0" fillId="16" borderId="43" xfId="0" applyFill="1" applyBorder="1" applyAlignment="1" applyProtection="1">
      <alignment horizontal="center"/>
      <protection locked="0"/>
    </xf>
    <xf numFmtId="0" fontId="0" fillId="16" borderId="17" xfId="0" applyFill="1" applyBorder="1" applyAlignment="1" applyProtection="1">
      <alignment horizontal="center"/>
      <protection locked="0"/>
    </xf>
    <xf numFmtId="49" fontId="0" fillId="16" borderId="40" xfId="0" applyNumberFormat="1" applyFill="1" applyBorder="1" applyAlignment="1" applyProtection="1">
      <alignment/>
      <protection locked="0"/>
    </xf>
    <xf numFmtId="49" fontId="0" fillId="16" borderId="41" xfId="0" applyNumberFormat="1" applyFill="1" applyBorder="1" applyAlignment="1" applyProtection="1">
      <alignment/>
      <protection locked="0"/>
    </xf>
    <xf numFmtId="0" fontId="0" fillId="16" borderId="25" xfId="0" applyFill="1" applyBorder="1" applyAlignment="1" applyProtection="1">
      <alignment horizontal="center"/>
      <protection locked="0"/>
    </xf>
    <xf numFmtId="49" fontId="0" fillId="6" borderId="42" xfId="0" applyNumberFormat="1" applyFill="1" applyBorder="1" applyAlignment="1" applyProtection="1">
      <alignment/>
      <protection locked="0"/>
    </xf>
    <xf numFmtId="1" fontId="0" fillId="6" borderId="43" xfId="0" applyNumberFormat="1" applyFill="1" applyBorder="1" applyAlignment="1" applyProtection="1">
      <alignment horizontal="right"/>
      <protection locked="0"/>
    </xf>
    <xf numFmtId="0" fontId="0" fillId="6" borderId="43" xfId="0" applyFill="1" applyBorder="1" applyAlignment="1" applyProtection="1">
      <alignment horizontal="center"/>
      <protection locked="0"/>
    </xf>
    <xf numFmtId="165" fontId="0" fillId="6" borderId="40" xfId="0" applyNumberFormat="1" applyFill="1" applyBorder="1" applyAlignment="1" applyProtection="1">
      <alignment/>
      <protection locked="0"/>
    </xf>
    <xf numFmtId="1" fontId="0" fillId="6" borderId="17" xfId="0" applyNumberFormat="1" applyFill="1" applyBorder="1" applyAlignment="1" applyProtection="1">
      <alignment horizontal="right"/>
      <protection locked="0"/>
    </xf>
    <xf numFmtId="0" fontId="0" fillId="6" borderId="17" xfId="0" applyFill="1" applyBorder="1" applyAlignment="1" applyProtection="1">
      <alignment horizontal="center"/>
      <protection locked="0"/>
    </xf>
    <xf numFmtId="49" fontId="0" fillId="6" borderId="40" xfId="0" applyNumberFormat="1" applyFill="1" applyBorder="1" applyAlignment="1" applyProtection="1">
      <alignment/>
      <protection locked="0"/>
    </xf>
    <xf numFmtId="49" fontId="0" fillId="6" borderId="41" xfId="0" applyNumberFormat="1" applyFill="1" applyBorder="1" applyAlignment="1" applyProtection="1">
      <alignment/>
      <protection locked="0"/>
    </xf>
    <xf numFmtId="1" fontId="0" fillId="6" borderId="25" xfId="0" applyNumberFormat="1" applyFill="1" applyBorder="1" applyAlignment="1" applyProtection="1">
      <alignment horizontal="right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2" fillId="0" borderId="17" xfId="0" applyNumberFormat="1" applyFon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164" fontId="0" fillId="16" borderId="43" xfId="0" applyNumberFormat="1" applyFill="1" applyBorder="1" applyAlignment="1" applyProtection="1">
      <alignment/>
      <protection locked="0"/>
    </xf>
    <xf numFmtId="3" fontId="0" fillId="16" borderId="43" xfId="0" applyNumberFormat="1" applyFill="1" applyBorder="1" applyAlignment="1" applyProtection="1">
      <alignment/>
      <protection locked="0"/>
    </xf>
    <xf numFmtId="3" fontId="0" fillId="16" borderId="43" xfId="0" applyNumberFormat="1" applyFill="1" applyBorder="1" applyAlignment="1" applyProtection="1">
      <alignment horizontal="right"/>
      <protection locked="0"/>
    </xf>
    <xf numFmtId="164" fontId="0" fillId="16" borderId="17" xfId="0" applyNumberFormat="1" applyFill="1" applyBorder="1" applyAlignment="1" applyProtection="1">
      <alignment/>
      <protection locked="0"/>
    </xf>
    <xf numFmtId="3" fontId="0" fillId="16" borderId="17" xfId="0" applyNumberFormat="1" applyFill="1" applyBorder="1" applyAlignment="1" applyProtection="1">
      <alignment/>
      <protection locked="0"/>
    </xf>
    <xf numFmtId="3" fontId="0" fillId="16" borderId="17" xfId="0" applyNumberFormat="1" applyFill="1" applyBorder="1" applyAlignment="1" applyProtection="1">
      <alignment horizontal="right"/>
      <protection locked="0"/>
    </xf>
    <xf numFmtId="164" fontId="0" fillId="16" borderId="25" xfId="0" applyNumberFormat="1" applyFill="1" applyBorder="1" applyAlignment="1" applyProtection="1">
      <alignment/>
      <protection locked="0"/>
    </xf>
    <xf numFmtId="3" fontId="0" fillId="16" borderId="25" xfId="0" applyNumberFormat="1" applyFill="1" applyBorder="1" applyAlignment="1" applyProtection="1">
      <alignment/>
      <protection locked="0"/>
    </xf>
    <xf numFmtId="3" fontId="0" fillId="16" borderId="25" xfId="0" applyNumberFormat="1" applyFill="1" applyBorder="1" applyAlignment="1" applyProtection="1">
      <alignment horizontal="right"/>
      <protection locked="0"/>
    </xf>
    <xf numFmtId="0" fontId="0" fillId="0" borderId="44" xfId="0" applyFill="1" applyBorder="1" applyAlignment="1" applyProtection="1">
      <alignment horizontal="center"/>
      <protection hidden="1"/>
    </xf>
    <xf numFmtId="14" fontId="0" fillId="36" borderId="42" xfId="0" applyNumberFormat="1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/>
      <protection locked="0"/>
    </xf>
    <xf numFmtId="164" fontId="0" fillId="36" borderId="43" xfId="0" applyNumberFormat="1" applyFill="1" applyBorder="1" applyAlignment="1" applyProtection="1">
      <alignment/>
      <protection locked="0"/>
    </xf>
    <xf numFmtId="1" fontId="0" fillId="36" borderId="43" xfId="0" applyNumberFormat="1" applyFill="1" applyBorder="1" applyAlignment="1" applyProtection="1">
      <alignment/>
      <protection locked="0"/>
    </xf>
    <xf numFmtId="1" fontId="0" fillId="36" borderId="43" xfId="0" applyNumberFormat="1" applyFill="1" applyBorder="1" applyAlignment="1" applyProtection="1">
      <alignment horizontal="right"/>
      <protection locked="0"/>
    </xf>
    <xf numFmtId="0" fontId="0" fillId="36" borderId="43" xfId="0" applyFill="1" applyBorder="1" applyAlignment="1" applyProtection="1">
      <alignment horizontal="center"/>
      <protection locked="0"/>
    </xf>
    <xf numFmtId="14" fontId="0" fillId="36" borderId="40" xfId="0" applyNumberFormat="1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164" fontId="0" fillId="36" borderId="17" xfId="0" applyNumberFormat="1" applyFill="1" applyBorder="1" applyAlignment="1" applyProtection="1">
      <alignment/>
      <protection locked="0"/>
    </xf>
    <xf numFmtId="1" fontId="0" fillId="36" borderId="17" xfId="0" applyNumberFormat="1" applyFill="1" applyBorder="1" applyAlignment="1" applyProtection="1">
      <alignment/>
      <protection locked="0"/>
    </xf>
    <xf numFmtId="1" fontId="0" fillId="36" borderId="17" xfId="0" applyNumberFormat="1" applyFill="1" applyBorder="1" applyAlignment="1" applyProtection="1">
      <alignment horizontal="right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7" xfId="0" applyFont="1" applyFill="1" applyBorder="1" applyAlignment="1" applyProtection="1">
      <alignment horizontal="center"/>
      <protection locked="0"/>
    </xf>
    <xf numFmtId="0" fontId="9" fillId="36" borderId="17" xfId="0" applyFont="1" applyFill="1" applyBorder="1" applyAlignment="1" applyProtection="1">
      <alignment/>
      <protection locked="0"/>
    </xf>
    <xf numFmtId="14" fontId="0" fillId="36" borderId="41" xfId="0" applyNumberFormat="1" applyFill="1" applyBorder="1" applyAlignment="1" applyProtection="1">
      <alignment/>
      <protection locked="0"/>
    </xf>
    <xf numFmtId="0" fontId="9" fillId="36" borderId="25" xfId="0" applyFont="1" applyFill="1" applyBorder="1" applyAlignment="1" applyProtection="1">
      <alignment/>
      <protection locked="0"/>
    </xf>
    <xf numFmtId="164" fontId="0" fillId="36" borderId="25" xfId="0" applyNumberFormat="1" applyFill="1" applyBorder="1" applyAlignment="1" applyProtection="1">
      <alignment/>
      <protection locked="0"/>
    </xf>
    <xf numFmtId="1" fontId="0" fillId="36" borderId="25" xfId="0" applyNumberFormat="1" applyFill="1" applyBorder="1" applyAlignment="1" applyProtection="1">
      <alignment/>
      <protection locked="0"/>
    </xf>
    <xf numFmtId="1" fontId="0" fillId="36" borderId="25" xfId="0" applyNumberFormat="1" applyFill="1" applyBorder="1" applyAlignment="1" applyProtection="1">
      <alignment horizontal="right"/>
      <protection locked="0"/>
    </xf>
    <xf numFmtId="0" fontId="0" fillId="36" borderId="25" xfId="0" applyFont="1" applyFill="1" applyBorder="1" applyAlignment="1" applyProtection="1">
      <alignment horizontal="center"/>
      <protection locked="0"/>
    </xf>
    <xf numFmtId="1" fontId="0" fillId="0" borderId="43" xfId="0" applyNumberFormat="1" applyFont="1" applyFill="1" applyBorder="1" applyAlignment="1" applyProtection="1">
      <alignment horizontal="center"/>
      <protection locked="0"/>
    </xf>
    <xf numFmtId="14" fontId="0" fillId="0" borderId="40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4" fontId="2" fillId="0" borderId="40" xfId="0" applyNumberFormat="1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164" fontId="0" fillId="36" borderId="44" xfId="0" applyNumberFormat="1" applyFont="1" applyFill="1" applyBorder="1" applyAlignment="1" applyProtection="1">
      <alignment horizontal="center"/>
      <protection hidden="1"/>
    </xf>
    <xf numFmtId="164" fontId="0" fillId="36" borderId="18" xfId="0" applyNumberFormat="1" applyFont="1" applyFill="1" applyBorder="1" applyAlignment="1" applyProtection="1">
      <alignment horizontal="center"/>
      <protection hidden="1"/>
    </xf>
    <xf numFmtId="164" fontId="0" fillId="36" borderId="26" xfId="0" applyNumberFormat="1" applyFont="1" applyFill="1" applyBorder="1" applyAlignment="1" applyProtection="1">
      <alignment horizontal="center"/>
      <protection hidden="1"/>
    </xf>
    <xf numFmtId="2" fontId="0" fillId="6" borderId="18" xfId="0" applyNumberFormat="1" applyFill="1" applyBorder="1" applyAlignment="1" applyProtection="1">
      <alignment horizontal="center"/>
      <protection hidden="1"/>
    </xf>
    <xf numFmtId="2" fontId="0" fillId="6" borderId="26" xfId="0" applyNumberForma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0" fontId="0" fillId="0" borderId="61" xfId="0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62" xfId="0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62" xfId="0" applyFont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57150</xdr:rowOff>
    </xdr:from>
    <xdr:to>
      <xdr:col>0</xdr:col>
      <xdr:colOff>1971675</xdr:colOff>
      <xdr:row>8</xdr:row>
      <xdr:rowOff>9525</xdr:rowOff>
    </xdr:to>
    <xdr:pic>
      <xdr:nvPicPr>
        <xdr:cNvPr id="1" name="Picture 21" descr="http://www.obce.info/files/imagecache/ikona-erb/erb/erbTova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1025"/>
          <a:ext cx="1304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143"/>
      <c r="C1" s="144" t="s">
        <v>24</v>
      </c>
      <c r="D1" s="145"/>
      <c r="E1" s="437"/>
      <c r="F1" s="438"/>
      <c r="G1" s="439"/>
      <c r="H1" s="11" t="s">
        <v>25</v>
      </c>
      <c r="I1" s="12"/>
    </row>
    <row r="2" spans="1:9" ht="18" customHeight="1" thickBot="1">
      <c r="A2" s="430"/>
      <c r="B2" s="440" t="s">
        <v>26</v>
      </c>
      <c r="C2" s="441"/>
      <c r="D2" s="441"/>
      <c r="E2" s="441"/>
      <c r="F2" s="441"/>
      <c r="G2" s="441"/>
      <c r="H2" s="441"/>
      <c r="I2" s="442"/>
    </row>
    <row r="3" spans="1:9" ht="26.25" thickBot="1">
      <c r="A3" s="165"/>
      <c r="B3" s="13" t="s">
        <v>27</v>
      </c>
      <c r="C3" s="98" t="s">
        <v>28</v>
      </c>
      <c r="D3" s="98" t="s">
        <v>29</v>
      </c>
      <c r="E3" s="98" t="s">
        <v>0</v>
      </c>
      <c r="F3" s="99" t="s">
        <v>33</v>
      </c>
      <c r="G3" s="98" t="s">
        <v>32</v>
      </c>
      <c r="H3" s="100" t="s">
        <v>31</v>
      </c>
      <c r="I3" s="100" t="s">
        <v>30</v>
      </c>
    </row>
    <row r="4" spans="1:9" ht="16.5" customHeight="1">
      <c r="A4" s="165"/>
      <c r="B4" s="15" t="s">
        <v>1</v>
      </c>
      <c r="C4" s="210"/>
      <c r="D4" s="108"/>
      <c r="E4" s="201"/>
      <c r="F4" s="202"/>
      <c r="G4" s="202"/>
      <c r="H4" s="202"/>
      <c r="I4" s="96"/>
    </row>
    <row r="5" spans="1:9" ht="16.5" customHeight="1">
      <c r="A5" s="165"/>
      <c r="B5" s="20" t="s">
        <v>2</v>
      </c>
      <c r="C5" s="210"/>
      <c r="D5" s="106"/>
      <c r="E5" s="204"/>
      <c r="F5" s="205"/>
      <c r="G5" s="205"/>
      <c r="H5" s="205"/>
      <c r="I5" s="19"/>
    </row>
    <row r="6" spans="1:9" ht="16.5" customHeight="1">
      <c r="A6" s="165"/>
      <c r="B6" s="20" t="s">
        <v>3</v>
      </c>
      <c r="C6" s="210"/>
      <c r="D6" s="106"/>
      <c r="E6" s="204"/>
      <c r="F6" s="205"/>
      <c r="G6" s="205"/>
      <c r="H6" s="205"/>
      <c r="I6" s="19"/>
    </row>
    <row r="7" spans="1:9" ht="16.5" customHeight="1">
      <c r="A7" s="165"/>
      <c r="B7" s="20" t="s">
        <v>4</v>
      </c>
      <c r="C7" s="210"/>
      <c r="D7" s="106"/>
      <c r="E7" s="204"/>
      <c r="F7" s="205"/>
      <c r="G7" s="205"/>
      <c r="H7" s="205"/>
      <c r="I7" s="19"/>
    </row>
    <row r="8" spans="1:9" ht="16.5" customHeight="1">
      <c r="A8" s="173"/>
      <c r="B8" s="20" t="s">
        <v>5</v>
      </c>
      <c r="C8" s="210"/>
      <c r="D8" s="106"/>
      <c r="E8" s="204"/>
      <c r="F8" s="205"/>
      <c r="G8" s="205"/>
      <c r="H8" s="205"/>
      <c r="I8" s="19"/>
    </row>
    <row r="9" spans="1:9" ht="16.5" customHeight="1">
      <c r="A9" s="173"/>
      <c r="B9" s="20" t="s">
        <v>6</v>
      </c>
      <c r="C9" s="210"/>
      <c r="D9" s="106"/>
      <c r="E9" s="204"/>
      <c r="F9" s="205"/>
      <c r="G9" s="205"/>
      <c r="H9" s="205"/>
      <c r="I9" s="19"/>
    </row>
    <row r="10" spans="1:9" ht="16.5" customHeight="1">
      <c r="A10" s="153"/>
      <c r="B10" s="20" t="s">
        <v>7</v>
      </c>
      <c r="C10" s="210"/>
      <c r="D10" s="106"/>
      <c r="E10" s="204"/>
      <c r="F10" s="205"/>
      <c r="G10" s="205"/>
      <c r="H10" s="205"/>
      <c r="I10" s="19"/>
    </row>
    <row r="11" spans="1:9" ht="16.5" customHeight="1">
      <c r="A11" s="178" t="s">
        <v>58</v>
      </c>
      <c r="B11" s="20" t="s">
        <v>8</v>
      </c>
      <c r="C11" s="210"/>
      <c r="D11" s="106"/>
      <c r="E11" s="204"/>
      <c r="F11" s="205"/>
      <c r="G11" s="205"/>
      <c r="H11" s="205"/>
      <c r="I11" s="19"/>
    </row>
    <row r="12" spans="1:9" ht="16.5" customHeight="1" thickBot="1">
      <c r="A12" s="178" t="s">
        <v>59</v>
      </c>
      <c r="B12" s="20" t="s">
        <v>9</v>
      </c>
      <c r="C12" s="210"/>
      <c r="D12" s="211"/>
      <c r="E12" s="204"/>
      <c r="F12" s="205"/>
      <c r="G12" s="205"/>
      <c r="H12" s="205"/>
      <c r="I12" s="19"/>
    </row>
    <row r="13" spans="1:9" ht="16.5" customHeight="1" thickBot="1">
      <c r="A13" s="291" t="s">
        <v>60</v>
      </c>
      <c r="B13" s="20" t="s">
        <v>10</v>
      </c>
      <c r="C13" s="210"/>
      <c r="D13" s="211"/>
      <c r="E13" s="204"/>
      <c r="F13" s="205"/>
      <c r="G13" s="205"/>
      <c r="H13" s="205"/>
      <c r="I13" s="19"/>
    </row>
    <row r="14" spans="1:9" ht="16.5" customHeight="1">
      <c r="A14" s="24"/>
      <c r="B14" s="20" t="s">
        <v>11</v>
      </c>
      <c r="C14" s="210"/>
      <c r="D14" s="212"/>
      <c r="E14" s="106"/>
      <c r="F14" s="205"/>
      <c r="G14" s="205"/>
      <c r="H14" s="205"/>
      <c r="I14" s="19"/>
    </row>
    <row r="15" spans="1:9" ht="16.5" customHeight="1" thickBot="1">
      <c r="A15" s="138"/>
      <c r="B15" s="90" t="s">
        <v>12</v>
      </c>
      <c r="C15" s="210"/>
      <c r="D15" s="212"/>
      <c r="E15" s="106"/>
      <c r="F15" s="205"/>
      <c r="G15" s="205"/>
      <c r="H15" s="205"/>
      <c r="I15" s="19"/>
    </row>
    <row r="16" spans="1:9" ht="16.5" customHeight="1" thickBot="1">
      <c r="A16" s="292" t="s">
        <v>61</v>
      </c>
      <c r="B16" s="20" t="s">
        <v>13</v>
      </c>
      <c r="C16" s="210"/>
      <c r="D16" s="212"/>
      <c r="E16" s="106"/>
      <c r="F16" s="205"/>
      <c r="G16" s="205"/>
      <c r="H16" s="205"/>
      <c r="I16" s="19"/>
    </row>
    <row r="17" spans="1:9" ht="16.5" customHeight="1">
      <c r="A17" s="24"/>
      <c r="B17" s="20" t="s">
        <v>14</v>
      </c>
      <c r="C17" s="210"/>
      <c r="D17" s="212"/>
      <c r="E17" s="213"/>
      <c r="F17" s="214"/>
      <c r="G17" s="215"/>
      <c r="H17" s="215"/>
      <c r="I17" s="19"/>
    </row>
    <row r="18" spans="1:9" ht="16.5" customHeight="1" thickBot="1">
      <c r="A18" s="30"/>
      <c r="B18" s="20" t="s">
        <v>15</v>
      </c>
      <c r="C18" s="210"/>
      <c r="D18" s="212"/>
      <c r="E18" s="106"/>
      <c r="F18" s="205"/>
      <c r="G18" s="205"/>
      <c r="H18" s="205"/>
      <c r="I18" s="19"/>
    </row>
    <row r="19" spans="1:9" ht="16.5" customHeight="1" thickBot="1">
      <c r="A19" s="292" t="s">
        <v>62</v>
      </c>
      <c r="B19" s="20" t="s">
        <v>16</v>
      </c>
      <c r="C19" s="210"/>
      <c r="D19" s="212"/>
      <c r="E19" s="106"/>
      <c r="F19" s="205"/>
      <c r="G19" s="205"/>
      <c r="H19" s="205"/>
      <c r="I19" s="19"/>
    </row>
    <row r="20" spans="1:9" ht="16.5" customHeight="1">
      <c r="A20" s="137"/>
      <c r="B20" s="20" t="s">
        <v>17</v>
      </c>
      <c r="C20" s="210"/>
      <c r="D20" s="212"/>
      <c r="E20" s="106"/>
      <c r="F20" s="205"/>
      <c r="G20" s="205"/>
      <c r="H20" s="205"/>
      <c r="I20" s="19"/>
    </row>
    <row r="21" spans="1:9" ht="16.5" customHeight="1" thickBot="1">
      <c r="A21" s="139"/>
      <c r="B21" s="20" t="s">
        <v>18</v>
      </c>
      <c r="C21" s="210"/>
      <c r="D21" s="212"/>
      <c r="E21" s="106"/>
      <c r="F21" s="205"/>
      <c r="G21" s="205"/>
      <c r="H21" s="205"/>
      <c r="I21" s="19"/>
    </row>
    <row r="22" spans="1:9" ht="16.5" customHeight="1" thickBot="1">
      <c r="A22" s="23" t="s">
        <v>34</v>
      </c>
      <c r="B22" s="20" t="s">
        <v>19</v>
      </c>
      <c r="C22" s="216"/>
      <c r="D22" s="106"/>
      <c r="E22" s="106"/>
      <c r="F22" s="205"/>
      <c r="G22" s="205"/>
      <c r="H22" s="205"/>
      <c r="I22" s="19"/>
    </row>
    <row r="23" spans="1:9" ht="16.5" customHeight="1" thickBot="1">
      <c r="A23" s="32" t="s">
        <v>35</v>
      </c>
      <c r="B23" s="20" t="s">
        <v>20</v>
      </c>
      <c r="C23" s="216"/>
      <c r="D23" s="106"/>
      <c r="E23" s="106"/>
      <c r="F23" s="205"/>
      <c r="G23" s="205"/>
      <c r="H23" s="205"/>
      <c r="I23" s="19"/>
    </row>
    <row r="24" spans="1:9" ht="16.5" customHeight="1" thickBot="1">
      <c r="A24" s="33"/>
      <c r="B24" s="69" t="s">
        <v>21</v>
      </c>
      <c r="C24" s="216"/>
      <c r="D24" s="106"/>
      <c r="E24" s="106"/>
      <c r="F24" s="433" t="s">
        <v>55</v>
      </c>
      <c r="G24" s="434"/>
      <c r="H24" s="443"/>
      <c r="I24" s="444"/>
    </row>
    <row r="25" spans="1:9" ht="16.5" customHeight="1" thickBot="1">
      <c r="A25" s="35" t="s">
        <v>36</v>
      </c>
      <c r="B25" s="70" t="s">
        <v>22</v>
      </c>
      <c r="C25" s="217"/>
      <c r="D25" s="218"/>
      <c r="E25" s="219"/>
      <c r="F25" s="433" t="s">
        <v>56</v>
      </c>
      <c r="G25" s="434"/>
      <c r="H25" s="435"/>
      <c r="I25" s="436"/>
    </row>
    <row r="26" spans="1:9" ht="32.25" customHeight="1" thickBot="1">
      <c r="A26" s="40"/>
      <c r="B26" s="41"/>
      <c r="C26" s="42" t="s">
        <v>37</v>
      </c>
      <c r="D26" s="43"/>
      <c r="E26" s="44">
        <f>SUM(E4:E25)</f>
        <v>0</v>
      </c>
      <c r="F26" s="42"/>
      <c r="G26" s="45"/>
      <c r="H26" s="45"/>
      <c r="I26" s="46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6">
    <mergeCell ref="F25:G25"/>
    <mergeCell ref="H25:I25"/>
    <mergeCell ref="E1:G1"/>
    <mergeCell ref="B2:I2"/>
    <mergeCell ref="F24:G24"/>
    <mergeCell ref="H24:I24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</cols>
  <sheetData>
    <row r="1" spans="1:10" ht="23.25" customHeight="1" thickBot="1">
      <c r="A1" s="150" t="s">
        <v>44</v>
      </c>
      <c r="B1" s="150"/>
      <c r="C1" s="295" t="s">
        <v>24</v>
      </c>
      <c r="D1" s="296"/>
      <c r="E1" s="437"/>
      <c r="F1" s="438"/>
      <c r="G1" s="439"/>
      <c r="H1" s="297" t="s">
        <v>25</v>
      </c>
      <c r="I1" s="449" t="s">
        <v>52</v>
      </c>
      <c r="J1" s="450"/>
    </row>
    <row r="2" spans="1:10" ht="18" customHeight="1" thickBot="1">
      <c r="A2" s="430"/>
      <c r="B2" s="457" t="s">
        <v>43</v>
      </c>
      <c r="C2" s="458"/>
      <c r="D2" s="458"/>
      <c r="E2" s="458"/>
      <c r="F2" s="458"/>
      <c r="G2" s="458"/>
      <c r="H2" s="458"/>
      <c r="I2" s="458"/>
      <c r="J2" s="128"/>
    </row>
    <row r="3" spans="1:10" ht="30.75" customHeight="1" thickBot="1">
      <c r="A3" s="432"/>
      <c r="B3" s="129" t="s">
        <v>27</v>
      </c>
      <c r="C3" s="158" t="s">
        <v>28</v>
      </c>
      <c r="D3" s="159" t="s">
        <v>29</v>
      </c>
      <c r="E3" s="162" t="s">
        <v>0</v>
      </c>
      <c r="F3" s="115" t="s">
        <v>33</v>
      </c>
      <c r="G3" s="163" t="s">
        <v>32</v>
      </c>
      <c r="H3" s="160" t="s">
        <v>31</v>
      </c>
      <c r="I3" s="160" t="s">
        <v>41</v>
      </c>
      <c r="J3" s="161" t="s">
        <v>49</v>
      </c>
    </row>
    <row r="4" spans="1:10" ht="16.5" customHeight="1">
      <c r="A4" s="432"/>
      <c r="B4" s="157" t="s">
        <v>1</v>
      </c>
      <c r="C4" s="266"/>
      <c r="D4" s="267"/>
      <c r="E4" s="268"/>
      <c r="F4" s="284"/>
      <c r="G4" s="269"/>
      <c r="H4" s="269"/>
      <c r="I4" s="270"/>
      <c r="J4" s="271">
        <f aca="true" t="shared" si="0" ref="J4:J9">IF(E4&lt;300,"",IF(E4&gt;2000,"",IF(F4&lt;250,"",IF(H4&lt;20,"",IF(F4="","",((G4*1000/IF(F4&gt;5000,5000,F4))))))))</f>
      </c>
    </row>
    <row r="5" spans="1:10" ht="16.5" customHeight="1">
      <c r="A5" s="432"/>
      <c r="B5" s="157" t="s">
        <v>2</v>
      </c>
      <c r="C5" s="272"/>
      <c r="D5" s="273"/>
      <c r="E5" s="274"/>
      <c r="F5" s="285"/>
      <c r="G5" s="275"/>
      <c r="H5" s="275"/>
      <c r="I5" s="273"/>
      <c r="J5" s="276">
        <f t="shared" si="0"/>
      </c>
    </row>
    <row r="6" spans="1:10" ht="16.5" customHeight="1">
      <c r="A6" s="432"/>
      <c r="B6" s="157" t="s">
        <v>3</v>
      </c>
      <c r="C6" s="272"/>
      <c r="D6" s="273"/>
      <c r="E6" s="274"/>
      <c r="F6" s="285"/>
      <c r="G6" s="275"/>
      <c r="H6" s="275"/>
      <c r="I6" s="277"/>
      <c r="J6" s="276">
        <f t="shared" si="0"/>
      </c>
    </row>
    <row r="7" spans="1:10" ht="16.5" customHeight="1">
      <c r="A7" s="165"/>
      <c r="B7" s="157" t="s">
        <v>4</v>
      </c>
      <c r="C7" s="272"/>
      <c r="D7" s="273"/>
      <c r="E7" s="274"/>
      <c r="F7" s="285"/>
      <c r="G7" s="275"/>
      <c r="H7" s="275"/>
      <c r="I7" s="277"/>
      <c r="J7" s="276">
        <f t="shared" si="0"/>
      </c>
    </row>
    <row r="8" spans="1:10" ht="16.5" customHeight="1">
      <c r="A8" s="173"/>
      <c r="B8" s="157" t="s">
        <v>5</v>
      </c>
      <c r="C8" s="272"/>
      <c r="D8" s="273"/>
      <c r="E8" s="274"/>
      <c r="F8" s="285"/>
      <c r="G8" s="275"/>
      <c r="H8" s="275"/>
      <c r="I8" s="277"/>
      <c r="J8" s="276">
        <f t="shared" si="0"/>
      </c>
    </row>
    <row r="9" spans="1:10" ht="16.5" customHeight="1" thickBot="1">
      <c r="A9" s="173"/>
      <c r="B9" s="157" t="s">
        <v>6</v>
      </c>
      <c r="C9" s="278"/>
      <c r="D9" s="279"/>
      <c r="E9" s="280"/>
      <c r="F9" s="286"/>
      <c r="G9" s="281"/>
      <c r="H9" s="281"/>
      <c r="I9" s="282"/>
      <c r="J9" s="283">
        <f t="shared" si="0"/>
      </c>
    </row>
    <row r="10" spans="1:10" ht="16.5" customHeight="1">
      <c r="A10" s="153"/>
      <c r="B10" s="130"/>
      <c r="C10" s="287"/>
      <c r="D10" s="108"/>
      <c r="E10" s="201"/>
      <c r="F10" s="202"/>
      <c r="G10" s="202"/>
      <c r="H10" s="202"/>
      <c r="I10" s="202"/>
      <c r="J10" s="203"/>
    </row>
    <row r="11" spans="1:10" ht="16.5" customHeight="1">
      <c r="A11" s="178" t="s">
        <v>58</v>
      </c>
      <c r="B11" s="130"/>
      <c r="C11" s="288"/>
      <c r="D11" s="106"/>
      <c r="E11" s="204"/>
      <c r="F11" s="205"/>
      <c r="G11" s="205"/>
      <c r="H11" s="205"/>
      <c r="I11" s="205"/>
      <c r="J11" s="206"/>
    </row>
    <row r="12" spans="1:10" ht="16.5" customHeight="1" thickBot="1">
      <c r="A12" s="431" t="s">
        <v>59</v>
      </c>
      <c r="B12" s="130"/>
      <c r="C12" s="288"/>
      <c r="D12" s="211"/>
      <c r="E12" s="204"/>
      <c r="F12" s="205"/>
      <c r="G12" s="205"/>
      <c r="H12" s="205"/>
      <c r="I12" s="205"/>
      <c r="J12" s="206"/>
    </row>
    <row r="13" spans="1:10" ht="16.5" customHeight="1" thickBot="1">
      <c r="A13" s="291" t="s">
        <v>60</v>
      </c>
      <c r="B13" s="130"/>
      <c r="C13" s="288"/>
      <c r="D13" s="211"/>
      <c r="E13" s="204"/>
      <c r="F13" s="205"/>
      <c r="G13" s="205"/>
      <c r="H13" s="205"/>
      <c r="I13" s="205"/>
      <c r="J13" s="206"/>
    </row>
    <row r="14" spans="1:10" ht="16.5" customHeight="1">
      <c r="A14" s="24"/>
      <c r="B14" s="130"/>
      <c r="C14" s="288"/>
      <c r="D14" s="212"/>
      <c r="E14" s="106"/>
      <c r="F14" s="205"/>
      <c r="G14" s="205"/>
      <c r="H14" s="205"/>
      <c r="I14" s="205"/>
      <c r="J14" s="206"/>
    </row>
    <row r="15" spans="1:10" ht="16.5" customHeight="1" thickBot="1">
      <c r="A15" s="138"/>
      <c r="B15" s="131"/>
      <c r="C15" s="288"/>
      <c r="D15" s="212"/>
      <c r="E15" s="106"/>
      <c r="F15" s="205"/>
      <c r="G15" s="205"/>
      <c r="H15" s="205"/>
      <c r="I15" s="205"/>
      <c r="J15" s="206"/>
    </row>
    <row r="16" spans="1:10" ht="16.5" customHeight="1" thickBot="1">
      <c r="A16" s="292" t="s">
        <v>61</v>
      </c>
      <c r="B16" s="130"/>
      <c r="C16" s="288"/>
      <c r="D16" s="212"/>
      <c r="E16" s="106"/>
      <c r="F16" s="205"/>
      <c r="G16" s="205"/>
      <c r="H16" s="205"/>
      <c r="I16" s="205"/>
      <c r="J16" s="206"/>
    </row>
    <row r="17" spans="1:10" ht="16.5" customHeight="1">
      <c r="A17" s="24"/>
      <c r="B17" s="130"/>
      <c r="C17" s="289"/>
      <c r="D17" s="212"/>
      <c r="E17" s="213"/>
      <c r="F17" s="214"/>
      <c r="G17" s="215"/>
      <c r="H17" s="215"/>
      <c r="I17" s="215"/>
      <c r="J17" s="206"/>
    </row>
    <row r="18" spans="1:10" ht="16.5" customHeight="1" thickBot="1">
      <c r="A18" s="30"/>
      <c r="B18" s="130"/>
      <c r="C18" s="288"/>
      <c r="D18" s="212"/>
      <c r="E18" s="106"/>
      <c r="F18" s="205"/>
      <c r="G18" s="205"/>
      <c r="H18" s="205"/>
      <c r="I18" s="205"/>
      <c r="J18" s="206"/>
    </row>
    <row r="19" spans="1:10" ht="16.5" customHeight="1" thickBot="1">
      <c r="A19" s="292" t="s">
        <v>62</v>
      </c>
      <c r="B19" s="130"/>
      <c r="C19" s="288"/>
      <c r="D19" s="212"/>
      <c r="E19" s="106"/>
      <c r="F19" s="205"/>
      <c r="G19" s="205"/>
      <c r="H19" s="205"/>
      <c r="I19" s="205"/>
      <c r="J19" s="206"/>
    </row>
    <row r="20" spans="1:10" ht="16.5" customHeight="1">
      <c r="A20" s="137"/>
      <c r="B20" s="130"/>
      <c r="C20" s="288"/>
      <c r="D20" s="212"/>
      <c r="E20" s="106"/>
      <c r="F20" s="205"/>
      <c r="G20" s="205"/>
      <c r="H20" s="205"/>
      <c r="I20" s="205"/>
      <c r="J20" s="206"/>
    </row>
    <row r="21" spans="1:10" ht="16.5" customHeight="1" thickBot="1">
      <c r="A21" s="139"/>
      <c r="B21" s="130"/>
      <c r="C21" s="288"/>
      <c r="D21" s="212"/>
      <c r="E21" s="106"/>
      <c r="F21" s="205"/>
      <c r="G21" s="205"/>
      <c r="H21" s="205"/>
      <c r="I21" s="205"/>
      <c r="J21" s="206"/>
    </row>
    <row r="22" spans="1:10" ht="16.5" customHeight="1" thickBot="1">
      <c r="A22" s="292" t="s">
        <v>34</v>
      </c>
      <c r="B22" s="130"/>
      <c r="C22" s="288"/>
      <c r="D22" s="106"/>
      <c r="E22" s="106"/>
      <c r="F22" s="205"/>
      <c r="G22" s="205"/>
      <c r="H22" s="205"/>
      <c r="I22" s="205"/>
      <c r="J22" s="206"/>
    </row>
    <row r="23" spans="1:10" ht="16.5" customHeight="1">
      <c r="A23" s="24" t="s">
        <v>57</v>
      </c>
      <c r="B23" s="130"/>
      <c r="C23" s="288"/>
      <c r="D23" s="106"/>
      <c r="E23" s="106"/>
      <c r="F23" s="205"/>
      <c r="G23" s="205"/>
      <c r="H23" s="205"/>
      <c r="I23" s="205"/>
      <c r="J23" s="206"/>
    </row>
    <row r="24" spans="1:10" ht="16.5" customHeight="1" thickBot="1">
      <c r="A24" s="139"/>
      <c r="B24" s="132"/>
      <c r="C24" s="288"/>
      <c r="D24" s="106"/>
      <c r="E24" s="106"/>
      <c r="F24" s="205"/>
      <c r="G24" s="205"/>
      <c r="H24" s="205"/>
      <c r="I24" s="205"/>
      <c r="J24" s="206"/>
    </row>
    <row r="25" spans="1:10" ht="16.5" customHeight="1" thickBot="1">
      <c r="A25" s="293" t="s">
        <v>36</v>
      </c>
      <c r="B25" s="132"/>
      <c r="C25" s="290"/>
      <c r="D25" s="219"/>
      <c r="E25" s="219"/>
      <c r="F25" s="234"/>
      <c r="G25" s="234"/>
      <c r="H25" s="234"/>
      <c r="I25" s="234"/>
      <c r="J25" s="207"/>
    </row>
    <row r="26" spans="1:10" ht="32.25" customHeight="1" thickBot="1">
      <c r="A26" s="294"/>
      <c r="B26" s="133"/>
      <c r="C26" s="127" t="s">
        <v>37</v>
      </c>
      <c r="D26" s="134"/>
      <c r="E26" s="135">
        <f>SUM(E4:E9)</f>
        <v>0</v>
      </c>
      <c r="F26" s="127" t="s">
        <v>40</v>
      </c>
      <c r="G26" s="136"/>
      <c r="H26" s="136"/>
      <c r="I26" s="136"/>
      <c r="J26" s="66">
        <f>IF(E26&lt;1800,"",SUM(J4:J9))</f>
      </c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EDF8" sheet="1"/>
  <mergeCells count="3">
    <mergeCell ref="B2:I2"/>
    <mergeCell ref="E1:G1"/>
    <mergeCell ref="I1:J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64" t="s">
        <v>44</v>
      </c>
      <c r="B1" s="150"/>
      <c r="C1" s="151" t="s">
        <v>24</v>
      </c>
      <c r="D1" s="10"/>
      <c r="E1" s="437"/>
      <c r="F1" s="438"/>
      <c r="G1" s="439"/>
      <c r="H1" s="12" t="s">
        <v>25</v>
      </c>
      <c r="I1" s="449"/>
      <c r="J1" s="450"/>
    </row>
    <row r="2" spans="1:10" ht="18" customHeight="1" thickBot="1">
      <c r="A2" s="430"/>
      <c r="B2" s="451" t="s">
        <v>43</v>
      </c>
      <c r="C2" s="452"/>
      <c r="D2" s="452"/>
      <c r="E2" s="452"/>
      <c r="F2" s="452"/>
      <c r="G2" s="452"/>
      <c r="H2" s="452"/>
      <c r="I2" s="452"/>
      <c r="J2" s="453"/>
    </row>
    <row r="3" spans="1:10" ht="30.75" customHeight="1" thickBot="1">
      <c r="A3" s="165"/>
      <c r="B3" s="166" t="s">
        <v>27</v>
      </c>
      <c r="C3" s="167" t="s">
        <v>28</v>
      </c>
      <c r="D3" s="167" t="s">
        <v>29</v>
      </c>
      <c r="E3" s="167" t="s">
        <v>0</v>
      </c>
      <c r="F3" s="168" t="s">
        <v>33</v>
      </c>
      <c r="G3" s="169" t="s">
        <v>32</v>
      </c>
      <c r="H3" s="170" t="s">
        <v>31</v>
      </c>
      <c r="I3" s="170" t="s">
        <v>41</v>
      </c>
      <c r="J3" s="170" t="s">
        <v>42</v>
      </c>
    </row>
    <row r="4" spans="1:10" ht="16.5" customHeight="1">
      <c r="A4" s="165"/>
      <c r="B4" s="171" t="s">
        <v>1</v>
      </c>
      <c r="C4" s="248"/>
      <c r="D4" s="249"/>
      <c r="E4" s="250"/>
      <c r="F4" s="251"/>
      <c r="G4" s="251"/>
      <c r="H4" s="252"/>
      <c r="I4" s="249"/>
      <c r="J4" s="253">
        <f>IF(E4&lt;100,"",IF(E4&gt;2000,"",IF(F4&lt;250,"",IF(H4&lt;20,"",IF(F4="","",((G4*1000/IF(F4&gt;5000,5000,F4))))))))</f>
      </c>
    </row>
    <row r="5" spans="1:10" ht="16.5" customHeight="1">
      <c r="A5" s="165"/>
      <c r="B5" s="172" t="s">
        <v>2</v>
      </c>
      <c r="C5" s="254"/>
      <c r="D5" s="255"/>
      <c r="E5" s="256"/>
      <c r="F5" s="257"/>
      <c r="G5" s="257"/>
      <c r="H5" s="258"/>
      <c r="I5" s="255"/>
      <c r="J5" s="259">
        <f>IF(E5&lt;100,"",IF(E5&gt;2000,"",IF(F5&lt;250,"",IF(H5&lt;20,"",IF(F5="","",((G5*1000/IF(F5&gt;5000,5000,F5))))))))</f>
      </c>
    </row>
    <row r="6" spans="1:10" ht="16.5" customHeight="1">
      <c r="A6" s="165"/>
      <c r="B6" s="172" t="s">
        <v>3</v>
      </c>
      <c r="C6" s="254"/>
      <c r="D6" s="255"/>
      <c r="E6" s="256"/>
      <c r="F6" s="257"/>
      <c r="G6" s="257"/>
      <c r="H6" s="258"/>
      <c r="I6" s="255"/>
      <c r="J6" s="259">
        <f>IF(E6&lt;100,"",IF(E6&gt;2000,"",IF(F6&lt;250,"",IF(H6&lt;20,"",IF(F6="","",((G6*1000/IF(F6&gt;5000,5000,F6))))))))</f>
      </c>
    </row>
    <row r="7" spans="1:10" ht="16.5" customHeight="1">
      <c r="A7" s="165"/>
      <c r="B7" s="172" t="s">
        <v>4</v>
      </c>
      <c r="C7" s="254"/>
      <c r="D7" s="255"/>
      <c r="E7" s="256"/>
      <c r="F7" s="257"/>
      <c r="G7" s="257"/>
      <c r="H7" s="258"/>
      <c r="I7" s="255"/>
      <c r="J7" s="259">
        <f>IF(E7&lt;100,"",IF(E7&gt;2000,"",IF(F7&lt;250,"",IF(H7&lt;20,"",IF(F7="","",((G7*1000/IF(F7&gt;5000,5000,F7))))))))</f>
      </c>
    </row>
    <row r="8" spans="1:10" ht="16.5" customHeight="1" thickBot="1">
      <c r="A8" s="173"/>
      <c r="B8" s="174" t="s">
        <v>5</v>
      </c>
      <c r="C8" s="260"/>
      <c r="D8" s="261"/>
      <c r="E8" s="262"/>
      <c r="F8" s="263"/>
      <c r="G8" s="263"/>
      <c r="H8" s="264"/>
      <c r="I8" s="261"/>
      <c r="J8" s="265">
        <f>IF(E8&lt;100,"",IF(E8&gt;2000,"",IF(F8&lt;250,"",IF(H8&lt;20,"",IF(F8="","",((G8*1000/IF(F8&gt;5000,5000,F8))))))))</f>
      </c>
    </row>
    <row r="9" spans="1:10" ht="16.5" customHeight="1">
      <c r="A9" s="173"/>
      <c r="B9" s="175"/>
      <c r="C9" s="50"/>
      <c r="D9" s="16"/>
      <c r="E9" s="17"/>
      <c r="F9" s="195"/>
      <c r="G9" s="195"/>
      <c r="H9" s="195"/>
      <c r="I9" s="176"/>
      <c r="J9" s="86"/>
    </row>
    <row r="10" spans="1:10" ht="16.5" customHeight="1">
      <c r="A10" s="153"/>
      <c r="B10" s="172"/>
      <c r="C10" s="31"/>
      <c r="D10" s="18"/>
      <c r="E10" s="21"/>
      <c r="F10" s="196"/>
      <c r="G10" s="196"/>
      <c r="H10" s="196"/>
      <c r="I10" s="177"/>
      <c r="J10" s="57"/>
    </row>
    <row r="11" spans="1:10" ht="16.5" customHeight="1">
      <c r="A11" s="178" t="s">
        <v>58</v>
      </c>
      <c r="B11" s="172"/>
      <c r="C11" s="31"/>
      <c r="D11" s="18"/>
      <c r="E11" s="21"/>
      <c r="F11" s="196"/>
      <c r="G11" s="196"/>
      <c r="H11" s="196"/>
      <c r="I11" s="177"/>
      <c r="J11" s="57"/>
    </row>
    <row r="12" spans="1:10" ht="16.5" customHeight="1" thickBot="1">
      <c r="A12" s="431" t="s">
        <v>59</v>
      </c>
      <c r="B12" s="172"/>
      <c r="C12" s="31"/>
      <c r="D12" s="22"/>
      <c r="E12" s="21"/>
      <c r="F12" s="196"/>
      <c r="G12" s="196"/>
      <c r="H12" s="196"/>
      <c r="I12" s="177"/>
      <c r="J12" s="57"/>
    </row>
    <row r="13" spans="1:10" ht="16.5" customHeight="1" thickBot="1">
      <c r="A13" s="291" t="s">
        <v>60</v>
      </c>
      <c r="B13" s="172"/>
      <c r="C13" s="31"/>
      <c r="D13" s="22"/>
      <c r="E13" s="21"/>
      <c r="F13" s="196"/>
      <c r="G13" s="196"/>
      <c r="H13" s="196"/>
      <c r="I13" s="177"/>
      <c r="J13" s="57"/>
    </row>
    <row r="14" spans="1:10" ht="16.5" customHeight="1">
      <c r="A14" s="24"/>
      <c r="B14" s="172"/>
      <c r="C14" s="31"/>
      <c r="D14" s="26"/>
      <c r="E14" s="18"/>
      <c r="F14" s="196"/>
      <c r="G14" s="196"/>
      <c r="H14" s="196"/>
      <c r="I14" s="177"/>
      <c r="J14" s="57"/>
    </row>
    <row r="15" spans="1:10" ht="16.5" customHeight="1" thickBot="1">
      <c r="A15" s="138"/>
      <c r="B15" s="180"/>
      <c r="C15" s="31"/>
      <c r="D15" s="26"/>
      <c r="E15" s="18"/>
      <c r="F15" s="196"/>
      <c r="G15" s="196"/>
      <c r="H15" s="196"/>
      <c r="I15" s="177"/>
      <c r="J15" s="57"/>
    </row>
    <row r="16" spans="1:10" ht="16.5" customHeight="1" thickBot="1">
      <c r="A16" s="292" t="s">
        <v>61</v>
      </c>
      <c r="B16" s="172"/>
      <c r="C16" s="31"/>
      <c r="D16" s="26"/>
      <c r="E16" s="18"/>
      <c r="F16" s="196"/>
      <c r="G16" s="196"/>
      <c r="H16" s="196"/>
      <c r="I16" s="177"/>
      <c r="J16" s="57"/>
    </row>
    <row r="17" spans="1:10" ht="16.5" customHeight="1">
      <c r="A17" s="24"/>
      <c r="B17" s="172"/>
      <c r="C17" s="181"/>
      <c r="D17" s="26"/>
      <c r="E17" s="28"/>
      <c r="F17" s="208"/>
      <c r="G17" s="209"/>
      <c r="H17" s="209"/>
      <c r="I17" s="182"/>
      <c r="J17" s="57"/>
    </row>
    <row r="18" spans="1:10" ht="16.5" customHeight="1" thickBot="1">
      <c r="A18" s="30"/>
      <c r="B18" s="172"/>
      <c r="C18" s="31"/>
      <c r="D18" s="26"/>
      <c r="E18" s="18"/>
      <c r="F18" s="196"/>
      <c r="G18" s="196"/>
      <c r="H18" s="196"/>
      <c r="I18" s="177"/>
      <c r="J18" s="57"/>
    </row>
    <row r="19" spans="1:10" ht="16.5" customHeight="1" thickBot="1">
      <c r="A19" s="292" t="s">
        <v>62</v>
      </c>
      <c r="B19" s="172"/>
      <c r="C19" s="31"/>
      <c r="D19" s="26"/>
      <c r="E19" s="18"/>
      <c r="F19" s="196"/>
      <c r="G19" s="196"/>
      <c r="H19" s="196"/>
      <c r="I19" s="177"/>
      <c r="J19" s="57"/>
    </row>
    <row r="20" spans="1:10" ht="16.5" customHeight="1">
      <c r="A20" s="137"/>
      <c r="B20" s="172"/>
      <c r="C20" s="31"/>
      <c r="D20" s="26"/>
      <c r="E20" s="18"/>
      <c r="F20" s="196"/>
      <c r="G20" s="196"/>
      <c r="H20" s="196"/>
      <c r="I20" s="177"/>
      <c r="J20" s="57"/>
    </row>
    <row r="21" spans="1:10" ht="16.5" customHeight="1" thickBot="1">
      <c r="A21" s="139"/>
      <c r="B21" s="172"/>
      <c r="C21" s="31"/>
      <c r="D21" s="26"/>
      <c r="E21" s="18"/>
      <c r="F21" s="196"/>
      <c r="G21" s="196"/>
      <c r="H21" s="196"/>
      <c r="I21" s="177"/>
      <c r="J21" s="57"/>
    </row>
    <row r="22" spans="1:10" ht="16.5" customHeight="1" thickBot="1">
      <c r="A22" s="179" t="s">
        <v>34</v>
      </c>
      <c r="B22" s="172"/>
      <c r="C22" s="31"/>
      <c r="D22" s="18"/>
      <c r="E22" s="18"/>
      <c r="F22" s="196"/>
      <c r="G22" s="196"/>
      <c r="H22" s="196"/>
      <c r="I22" s="177"/>
      <c r="J22" s="57"/>
    </row>
    <row r="23" spans="1:10" ht="16.5" customHeight="1">
      <c r="A23" s="24" t="s">
        <v>45</v>
      </c>
      <c r="B23" s="172"/>
      <c r="C23" s="31"/>
      <c r="D23" s="18"/>
      <c r="E23" s="18"/>
      <c r="F23" s="196"/>
      <c r="G23" s="196"/>
      <c r="H23" s="196"/>
      <c r="I23" s="177"/>
      <c r="J23" s="57"/>
    </row>
    <row r="24" spans="1:10" ht="16.5" customHeight="1" thickBot="1">
      <c r="A24" s="30"/>
      <c r="B24" s="183"/>
      <c r="C24" s="31"/>
      <c r="D24" s="18"/>
      <c r="E24" s="18"/>
      <c r="F24" s="196"/>
      <c r="G24" s="196"/>
      <c r="H24" s="196"/>
      <c r="I24" s="177"/>
      <c r="J24" s="57"/>
    </row>
    <row r="25" spans="1:10" ht="16.5" customHeight="1" thickBot="1">
      <c r="A25" s="184" t="s">
        <v>36</v>
      </c>
      <c r="B25" s="185"/>
      <c r="C25" s="186"/>
      <c r="D25" s="37"/>
      <c r="E25" s="38"/>
      <c r="F25" s="223"/>
      <c r="G25" s="223"/>
      <c r="H25" s="223"/>
      <c r="I25" s="187"/>
      <c r="J25" s="65"/>
    </row>
    <row r="26" spans="1:10" ht="32.25" customHeight="1" thickBot="1">
      <c r="A26" s="188"/>
      <c r="B26" s="189"/>
      <c r="C26" s="190" t="s">
        <v>37</v>
      </c>
      <c r="D26" s="191"/>
      <c r="E26" s="192">
        <f>SUM(E4:E8)</f>
        <v>0</v>
      </c>
      <c r="F26" s="190" t="s">
        <v>40</v>
      </c>
      <c r="G26" s="193"/>
      <c r="H26" s="193"/>
      <c r="I26" s="193"/>
      <c r="J26" s="194">
        <f>IF(E26&lt;500,"",SUM(J4:J8))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EDF8" sheet="1"/>
  <mergeCells count="3">
    <mergeCell ref="B2:J2"/>
    <mergeCell ref="I1:J1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64" t="s">
        <v>44</v>
      </c>
      <c r="B1" s="150"/>
      <c r="C1" s="151" t="s">
        <v>24</v>
      </c>
      <c r="D1" s="10"/>
      <c r="E1" s="437"/>
      <c r="F1" s="438"/>
      <c r="G1" s="439"/>
      <c r="H1" s="12" t="s">
        <v>25</v>
      </c>
      <c r="I1" s="449"/>
      <c r="J1" s="450"/>
    </row>
    <row r="2" spans="1:10" ht="18" customHeight="1" thickBot="1">
      <c r="A2" s="430"/>
      <c r="B2" s="440" t="s">
        <v>43</v>
      </c>
      <c r="C2" s="441"/>
      <c r="D2" s="441"/>
      <c r="E2" s="441"/>
      <c r="F2" s="441"/>
      <c r="G2" s="441"/>
      <c r="H2" s="441"/>
      <c r="I2" s="441"/>
      <c r="J2" s="442"/>
    </row>
    <row r="3" spans="1:10" ht="30.75" customHeight="1" thickBot="1">
      <c r="A3" s="165"/>
      <c r="B3" s="13" t="s">
        <v>27</v>
      </c>
      <c r="C3" s="116" t="s">
        <v>28</v>
      </c>
      <c r="D3" s="116" t="s">
        <v>29</v>
      </c>
      <c r="E3" s="116" t="s">
        <v>0</v>
      </c>
      <c r="F3" s="115" t="s">
        <v>33</v>
      </c>
      <c r="G3" s="116" t="s">
        <v>32</v>
      </c>
      <c r="H3" s="48" t="s">
        <v>31</v>
      </c>
      <c r="I3" s="48" t="s">
        <v>41</v>
      </c>
      <c r="J3" s="48" t="s">
        <v>42</v>
      </c>
    </row>
    <row r="4" spans="1:10" ht="16.5" customHeight="1">
      <c r="A4" s="165"/>
      <c r="B4" s="15" t="s">
        <v>1</v>
      </c>
      <c r="C4" s="117"/>
      <c r="D4" s="118"/>
      <c r="E4" s="119"/>
      <c r="F4" s="220"/>
      <c r="G4" s="220"/>
      <c r="H4" s="224"/>
      <c r="I4" s="118"/>
      <c r="J4" s="121">
        <f>IF(E4&lt;100,"",IF(E4&gt;2000,"",IF(F4&lt;250,"",IF(H4&lt;20,"",IF(F4="","",((G4*1000/IF(F4&gt;5000,5000,F4))))))))</f>
      </c>
    </row>
    <row r="5" spans="1:10" ht="16.5" customHeight="1">
      <c r="A5" s="165"/>
      <c r="B5" s="20" t="s">
        <v>2</v>
      </c>
      <c r="C5" s="109"/>
      <c r="D5" s="110"/>
      <c r="E5" s="111"/>
      <c r="F5" s="154"/>
      <c r="G5" s="154"/>
      <c r="H5" s="225"/>
      <c r="I5" s="110"/>
      <c r="J5" s="122">
        <f>IF(E5&lt;100,"",IF(E5&gt;2000,"",IF(F5&lt;250,"",IF(H5&lt;20,"",IF(F5="","",((G5*1000/IF(F5&gt;5000,5000,F5))))))))</f>
      </c>
    </row>
    <row r="6" spans="1:10" ht="16.5" customHeight="1" thickBot="1">
      <c r="A6" s="165"/>
      <c r="B6" s="82" t="s">
        <v>3</v>
      </c>
      <c r="C6" s="112"/>
      <c r="D6" s="113"/>
      <c r="E6" s="114"/>
      <c r="F6" s="221"/>
      <c r="G6" s="221"/>
      <c r="H6" s="226"/>
      <c r="I6" s="113"/>
      <c r="J6" s="123">
        <f>IF(E6&lt;100,"",IF(E6&gt;2000,"",IF(F6&lt;250,"",IF(H6&lt;20,"",IF(F6="","",((G6*1000/IF(F6&gt;5000,5000,F6))))))))</f>
      </c>
    </row>
    <row r="7" spans="1:10" ht="16.5" customHeight="1">
      <c r="A7" s="165"/>
      <c r="B7" s="81" t="s">
        <v>4</v>
      </c>
      <c r="C7" s="50"/>
      <c r="D7" s="16"/>
      <c r="E7" s="17"/>
      <c r="F7" s="195"/>
      <c r="G7" s="195"/>
      <c r="H7" s="202"/>
      <c r="I7" s="176"/>
      <c r="J7" s="86"/>
    </row>
    <row r="8" spans="1:10" ht="16.5" customHeight="1">
      <c r="A8" s="173"/>
      <c r="B8" s="25" t="s">
        <v>5</v>
      </c>
      <c r="C8" s="31"/>
      <c r="D8" s="18"/>
      <c r="E8" s="21"/>
      <c r="F8" s="196"/>
      <c r="G8" s="196"/>
      <c r="H8" s="205"/>
      <c r="I8" s="177"/>
      <c r="J8" s="51"/>
    </row>
    <row r="9" spans="1:10" ht="16.5" customHeight="1">
      <c r="A9" s="173"/>
      <c r="B9" s="25" t="s">
        <v>6</v>
      </c>
      <c r="C9" s="31"/>
      <c r="D9" s="18"/>
      <c r="E9" s="21"/>
      <c r="F9" s="196"/>
      <c r="G9" s="196"/>
      <c r="H9" s="205"/>
      <c r="I9" s="177"/>
      <c r="J9" s="51"/>
    </row>
    <row r="10" spans="1:10" ht="16.5" customHeight="1">
      <c r="A10" s="153"/>
      <c r="B10" s="25" t="s">
        <v>7</v>
      </c>
      <c r="C10" s="31"/>
      <c r="D10" s="18"/>
      <c r="E10" s="21"/>
      <c r="F10" s="196"/>
      <c r="G10" s="196"/>
      <c r="H10" s="205"/>
      <c r="I10" s="177"/>
      <c r="J10" s="57"/>
    </row>
    <row r="11" spans="1:10" ht="16.5" customHeight="1">
      <c r="A11" s="178" t="s">
        <v>58</v>
      </c>
      <c r="B11" s="25" t="s">
        <v>8</v>
      </c>
      <c r="C11" s="31"/>
      <c r="D11" s="18"/>
      <c r="E11" s="21"/>
      <c r="F11" s="196"/>
      <c r="G11" s="196"/>
      <c r="H11" s="205"/>
      <c r="I11" s="177"/>
      <c r="J11" s="57"/>
    </row>
    <row r="12" spans="1:10" ht="16.5" customHeight="1" thickBot="1">
      <c r="A12" s="431" t="s">
        <v>59</v>
      </c>
      <c r="B12" s="25"/>
      <c r="C12" s="31"/>
      <c r="D12" s="22"/>
      <c r="E12" s="21"/>
      <c r="F12" s="196"/>
      <c r="G12" s="196"/>
      <c r="H12" s="205"/>
      <c r="I12" s="177"/>
      <c r="J12" s="57"/>
    </row>
    <row r="13" spans="1:10" ht="16.5" customHeight="1" thickBot="1">
      <c r="A13" s="291" t="s">
        <v>60</v>
      </c>
      <c r="B13" s="25"/>
      <c r="C13" s="31"/>
      <c r="D13" s="22"/>
      <c r="E13" s="21"/>
      <c r="F13" s="196"/>
      <c r="G13" s="196"/>
      <c r="H13" s="205"/>
      <c r="I13" s="177"/>
      <c r="J13" s="57"/>
    </row>
    <row r="14" spans="1:10" ht="16.5" customHeight="1">
      <c r="A14" s="24"/>
      <c r="B14" s="25"/>
      <c r="C14" s="31"/>
      <c r="D14" s="18"/>
      <c r="E14" s="29"/>
      <c r="F14" s="196"/>
      <c r="G14" s="196"/>
      <c r="H14" s="214"/>
      <c r="I14" s="177"/>
      <c r="J14" s="57"/>
    </row>
    <row r="15" spans="1:10" ht="16.5" customHeight="1" thickBot="1">
      <c r="A15" s="138"/>
      <c r="B15" s="27"/>
      <c r="C15" s="31"/>
      <c r="D15" s="26"/>
      <c r="E15" s="18"/>
      <c r="F15" s="196"/>
      <c r="G15" s="196"/>
      <c r="H15" s="196"/>
      <c r="I15" s="177"/>
      <c r="J15" s="57"/>
    </row>
    <row r="16" spans="1:10" ht="16.5" customHeight="1" thickBot="1">
      <c r="A16" s="292" t="s">
        <v>61</v>
      </c>
      <c r="B16" s="25"/>
      <c r="C16" s="31"/>
      <c r="D16" s="26"/>
      <c r="E16" s="18"/>
      <c r="F16" s="196"/>
      <c r="G16" s="196"/>
      <c r="H16" s="196"/>
      <c r="I16" s="177"/>
      <c r="J16" s="57"/>
    </row>
    <row r="17" spans="1:10" ht="16.5" customHeight="1">
      <c r="A17" s="24"/>
      <c r="B17" s="25"/>
      <c r="C17" s="181"/>
      <c r="D17" s="26"/>
      <c r="E17" s="28"/>
      <c r="F17" s="208"/>
      <c r="G17" s="209"/>
      <c r="H17" s="209"/>
      <c r="I17" s="182"/>
      <c r="J17" s="57"/>
    </row>
    <row r="18" spans="1:10" ht="16.5" customHeight="1" thickBot="1">
      <c r="A18" s="30"/>
      <c r="B18" s="25"/>
      <c r="C18" s="31"/>
      <c r="D18" s="26"/>
      <c r="E18" s="18"/>
      <c r="F18" s="196"/>
      <c r="G18" s="196"/>
      <c r="H18" s="196"/>
      <c r="I18" s="177"/>
      <c r="J18" s="57"/>
    </row>
    <row r="19" spans="1:10" ht="16.5" customHeight="1" thickBot="1">
      <c r="A19" s="292" t="s">
        <v>62</v>
      </c>
      <c r="B19" s="25"/>
      <c r="C19" s="31"/>
      <c r="D19" s="26"/>
      <c r="E19" s="18"/>
      <c r="F19" s="196"/>
      <c r="G19" s="196"/>
      <c r="H19" s="196"/>
      <c r="I19" s="177"/>
      <c r="J19" s="57"/>
    </row>
    <row r="20" spans="1:10" ht="16.5" customHeight="1">
      <c r="A20" s="137"/>
      <c r="B20" s="25"/>
      <c r="C20" s="31"/>
      <c r="D20" s="26"/>
      <c r="E20" s="18"/>
      <c r="F20" s="196"/>
      <c r="G20" s="196"/>
      <c r="H20" s="196"/>
      <c r="I20" s="177"/>
      <c r="J20" s="57"/>
    </row>
    <row r="21" spans="1:10" ht="16.5" customHeight="1" thickBot="1">
      <c r="A21" s="139"/>
      <c r="B21" s="25"/>
      <c r="C21" s="31"/>
      <c r="D21" s="26"/>
      <c r="E21" s="18"/>
      <c r="F21" s="196"/>
      <c r="G21" s="196"/>
      <c r="H21" s="196"/>
      <c r="I21" s="177"/>
      <c r="J21" s="57"/>
    </row>
    <row r="22" spans="1:10" ht="16.5" customHeight="1" thickBot="1">
      <c r="A22" s="179" t="s">
        <v>34</v>
      </c>
      <c r="B22" s="25"/>
      <c r="C22" s="31"/>
      <c r="D22" s="18"/>
      <c r="E22" s="18"/>
      <c r="F22" s="196"/>
      <c r="G22" s="196"/>
      <c r="H22" s="196"/>
      <c r="I22" s="177"/>
      <c r="J22" s="57"/>
    </row>
    <row r="23" spans="1:10" ht="16.5" customHeight="1">
      <c r="A23" s="24" t="s">
        <v>39</v>
      </c>
      <c r="B23" s="25"/>
      <c r="C23" s="31"/>
      <c r="D23" s="18"/>
      <c r="E23" s="18"/>
      <c r="F23" s="196"/>
      <c r="G23" s="196"/>
      <c r="H23" s="196"/>
      <c r="I23" s="177"/>
      <c r="J23" s="57"/>
    </row>
    <row r="24" spans="1:10" ht="16.5" customHeight="1" thickBot="1">
      <c r="A24" s="30"/>
      <c r="B24" s="34"/>
      <c r="C24" s="31"/>
      <c r="D24" s="18"/>
      <c r="E24" s="18"/>
      <c r="F24" s="196"/>
      <c r="G24" s="196"/>
      <c r="H24" s="196"/>
      <c r="I24" s="177"/>
      <c r="J24" s="57"/>
    </row>
    <row r="25" spans="1:10" ht="16.5" customHeight="1" thickBot="1">
      <c r="A25" s="184" t="s">
        <v>36</v>
      </c>
      <c r="B25" s="36"/>
      <c r="C25" s="186"/>
      <c r="D25" s="37"/>
      <c r="E25" s="38"/>
      <c r="F25" s="223"/>
      <c r="G25" s="223"/>
      <c r="H25" s="223"/>
      <c r="I25" s="187"/>
      <c r="J25" s="65"/>
    </row>
    <row r="26" spans="1:10" ht="32.25" customHeight="1" thickBot="1">
      <c r="A26" s="188"/>
      <c r="B26" s="41"/>
      <c r="C26" s="42" t="s">
        <v>37</v>
      </c>
      <c r="D26" s="43"/>
      <c r="E26" s="44">
        <f>SUM(E4:E25)</f>
        <v>0</v>
      </c>
      <c r="F26" s="42" t="s">
        <v>40</v>
      </c>
      <c r="G26" s="45"/>
      <c r="H26" s="45"/>
      <c r="I26" s="45"/>
      <c r="J26" s="66">
        <f>IF(E26&lt;300,"",SUM(J4:J6))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EDF8" sheet="1"/>
  <mergeCells count="3">
    <mergeCell ref="B2:J2"/>
    <mergeCell ref="I1:J1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7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"/>
      <c r="C1" s="9" t="s">
        <v>24</v>
      </c>
      <c r="D1" s="10"/>
      <c r="E1" s="438"/>
      <c r="F1" s="438"/>
      <c r="G1" s="141" t="s">
        <v>25</v>
      </c>
      <c r="H1" s="445"/>
      <c r="I1" s="446"/>
    </row>
    <row r="2" spans="1:9" ht="18" customHeight="1" thickBot="1">
      <c r="A2" s="430"/>
      <c r="B2" s="440" t="s">
        <v>26</v>
      </c>
      <c r="C2" s="441"/>
      <c r="D2" s="441"/>
      <c r="E2" s="447"/>
      <c r="F2" s="447"/>
      <c r="G2" s="447"/>
      <c r="H2" s="447"/>
      <c r="I2" s="448"/>
    </row>
    <row r="3" spans="1:9" ht="30.75" customHeight="1" thickBot="1">
      <c r="A3" s="165"/>
      <c r="B3" s="13" t="s">
        <v>27</v>
      </c>
      <c r="C3" s="13" t="s">
        <v>28</v>
      </c>
      <c r="D3" s="13" t="s">
        <v>29</v>
      </c>
      <c r="E3" s="104" t="s">
        <v>0</v>
      </c>
      <c r="F3" s="103" t="s">
        <v>33</v>
      </c>
      <c r="G3" s="104" t="s">
        <v>32</v>
      </c>
      <c r="H3" s="105" t="s">
        <v>31</v>
      </c>
      <c r="I3" s="105" t="s">
        <v>30</v>
      </c>
    </row>
    <row r="4" spans="1:9" ht="16.5" customHeight="1">
      <c r="A4" s="165"/>
      <c r="B4" s="15" t="s">
        <v>1</v>
      </c>
      <c r="C4" s="87"/>
      <c r="D4" s="108"/>
      <c r="E4" s="201"/>
      <c r="F4" s="108"/>
      <c r="G4" s="108"/>
      <c r="H4" s="108"/>
      <c r="I4" s="96"/>
    </row>
    <row r="5" spans="1:9" ht="16.5" customHeight="1">
      <c r="A5" s="165"/>
      <c r="B5" s="20" t="s">
        <v>2</v>
      </c>
      <c r="C5" s="87"/>
      <c r="D5" s="106"/>
      <c r="E5" s="204"/>
      <c r="F5" s="106"/>
      <c r="G5" s="106"/>
      <c r="H5" s="106"/>
      <c r="I5" s="19"/>
    </row>
    <row r="6" spans="1:9" ht="16.5" customHeight="1">
      <c r="A6" s="165"/>
      <c r="B6" s="20" t="s">
        <v>3</v>
      </c>
      <c r="C6" s="87"/>
      <c r="D6" s="106"/>
      <c r="E6" s="204"/>
      <c r="F6" s="106"/>
      <c r="G6" s="106"/>
      <c r="H6" s="106"/>
      <c r="I6" s="19"/>
    </row>
    <row r="7" spans="1:9" ht="16.5" customHeight="1">
      <c r="A7" s="165"/>
      <c r="B7" s="20" t="s">
        <v>4</v>
      </c>
      <c r="C7" s="87"/>
      <c r="D7" s="106"/>
      <c r="E7" s="204"/>
      <c r="F7" s="106"/>
      <c r="G7" s="106"/>
      <c r="H7" s="106"/>
      <c r="I7" s="19"/>
    </row>
    <row r="8" spans="1:9" ht="16.5" customHeight="1">
      <c r="A8" s="173"/>
      <c r="B8" s="20" t="s">
        <v>5</v>
      </c>
      <c r="C8" s="87"/>
      <c r="D8" s="106"/>
      <c r="E8" s="204"/>
      <c r="F8" s="106"/>
      <c r="G8" s="106"/>
      <c r="H8" s="106"/>
      <c r="I8" s="19"/>
    </row>
    <row r="9" spans="1:9" ht="16.5" customHeight="1">
      <c r="A9" s="173"/>
      <c r="B9" s="20" t="s">
        <v>6</v>
      </c>
      <c r="C9" s="87"/>
      <c r="D9" s="106"/>
      <c r="E9" s="204"/>
      <c r="F9" s="106"/>
      <c r="G9" s="106"/>
      <c r="H9" s="106"/>
      <c r="I9" s="19"/>
    </row>
    <row r="10" spans="1:9" ht="16.5" customHeight="1">
      <c r="A10" s="153"/>
      <c r="B10" s="20" t="s">
        <v>7</v>
      </c>
      <c r="C10" s="87"/>
      <c r="D10" s="106"/>
      <c r="E10" s="204"/>
      <c r="F10" s="106"/>
      <c r="G10" s="106"/>
      <c r="H10" s="106"/>
      <c r="I10" s="19"/>
    </row>
    <row r="11" spans="1:9" ht="16.5" customHeight="1">
      <c r="A11" s="178" t="s">
        <v>58</v>
      </c>
      <c r="B11" s="20" t="s">
        <v>8</v>
      </c>
      <c r="C11" s="87"/>
      <c r="D11" s="106"/>
      <c r="E11" s="204"/>
      <c r="F11" s="106"/>
      <c r="G11" s="106"/>
      <c r="H11" s="106"/>
      <c r="I11" s="19"/>
    </row>
    <row r="12" spans="1:9" ht="16.5" customHeight="1" thickBot="1">
      <c r="A12" s="178" t="s">
        <v>59</v>
      </c>
      <c r="B12" s="20" t="s">
        <v>9</v>
      </c>
      <c r="C12" s="87"/>
      <c r="D12" s="211"/>
      <c r="E12" s="204"/>
      <c r="F12" s="106"/>
      <c r="G12" s="106"/>
      <c r="H12" s="106"/>
      <c r="I12" s="19"/>
    </row>
    <row r="13" spans="1:9" ht="16.5" customHeight="1" thickBot="1">
      <c r="A13" s="291" t="s">
        <v>60</v>
      </c>
      <c r="B13" s="20" t="s">
        <v>10</v>
      </c>
      <c r="C13" s="87"/>
      <c r="D13" s="211"/>
      <c r="E13" s="204"/>
      <c r="F13" s="106"/>
      <c r="G13" s="106"/>
      <c r="H13" s="106"/>
      <c r="I13" s="19"/>
    </row>
    <row r="14" spans="1:9" ht="16.5" customHeight="1">
      <c r="A14" s="24"/>
      <c r="B14" s="20" t="s">
        <v>11</v>
      </c>
      <c r="C14" s="87"/>
      <c r="D14" s="212"/>
      <c r="E14" s="106"/>
      <c r="F14" s="106"/>
      <c r="G14" s="106"/>
      <c r="H14" s="106"/>
      <c r="I14" s="19"/>
    </row>
    <row r="15" spans="1:9" ht="16.5" customHeight="1" thickBot="1">
      <c r="A15" s="138"/>
      <c r="B15" s="90" t="s">
        <v>12</v>
      </c>
      <c r="C15" s="87"/>
      <c r="D15" s="212"/>
      <c r="E15" s="106"/>
      <c r="F15" s="106"/>
      <c r="G15" s="106"/>
      <c r="H15" s="106"/>
      <c r="I15" s="19"/>
    </row>
    <row r="16" spans="1:9" ht="16.5" customHeight="1" thickBot="1">
      <c r="A16" s="292" t="s">
        <v>61</v>
      </c>
      <c r="B16" s="20" t="s">
        <v>13</v>
      </c>
      <c r="C16" s="87"/>
      <c r="D16" s="212"/>
      <c r="E16" s="106"/>
      <c r="F16" s="106"/>
      <c r="G16" s="106"/>
      <c r="H16" s="106"/>
      <c r="I16" s="19"/>
    </row>
    <row r="17" spans="1:9" ht="16.5" customHeight="1">
      <c r="A17" s="24"/>
      <c r="B17" s="20" t="s">
        <v>14</v>
      </c>
      <c r="C17" s="87"/>
      <c r="D17" s="212"/>
      <c r="E17" s="213"/>
      <c r="F17" s="107"/>
      <c r="G17" s="213"/>
      <c r="H17" s="213"/>
      <c r="I17" s="19"/>
    </row>
    <row r="18" spans="1:9" ht="16.5" customHeight="1" thickBot="1">
      <c r="A18" s="30"/>
      <c r="B18" s="20" t="s">
        <v>15</v>
      </c>
      <c r="C18" s="87"/>
      <c r="D18" s="212"/>
      <c r="E18" s="106"/>
      <c r="F18" s="106"/>
      <c r="G18" s="106"/>
      <c r="H18" s="106"/>
      <c r="I18" s="19"/>
    </row>
    <row r="19" spans="1:9" ht="16.5" customHeight="1" thickBot="1">
      <c r="A19" s="292" t="s">
        <v>62</v>
      </c>
      <c r="B19" s="20" t="s">
        <v>16</v>
      </c>
      <c r="C19" s="87"/>
      <c r="D19" s="212"/>
      <c r="E19" s="106"/>
      <c r="F19" s="106"/>
      <c r="G19" s="106"/>
      <c r="H19" s="106"/>
      <c r="I19" s="19"/>
    </row>
    <row r="20" spans="1:9" ht="16.5" customHeight="1">
      <c r="A20" s="137"/>
      <c r="B20" s="20" t="s">
        <v>17</v>
      </c>
      <c r="C20" s="87"/>
      <c r="D20" s="212"/>
      <c r="E20" s="106"/>
      <c r="F20" s="106"/>
      <c r="G20" s="106"/>
      <c r="H20" s="106"/>
      <c r="I20" s="19"/>
    </row>
    <row r="21" spans="1:9" ht="16.5" customHeight="1" thickBot="1">
      <c r="A21" s="139"/>
      <c r="B21" s="20" t="s">
        <v>18</v>
      </c>
      <c r="C21" s="87"/>
      <c r="D21" s="212"/>
      <c r="E21" s="106"/>
      <c r="F21" s="106"/>
      <c r="G21" s="106"/>
      <c r="H21" s="106"/>
      <c r="I21" s="19"/>
    </row>
    <row r="22" spans="1:9" ht="16.5" customHeight="1" thickBot="1">
      <c r="A22" s="23" t="s">
        <v>34</v>
      </c>
      <c r="B22" s="20" t="s">
        <v>19</v>
      </c>
      <c r="C22" s="88"/>
      <c r="D22" s="106"/>
      <c r="E22" s="106"/>
      <c r="F22" s="106"/>
      <c r="G22" s="106"/>
      <c r="H22" s="106"/>
      <c r="I22" s="19"/>
    </row>
    <row r="23" spans="1:9" ht="16.5" customHeight="1" thickBot="1">
      <c r="A23" s="32" t="s">
        <v>38</v>
      </c>
      <c r="B23" s="20" t="s">
        <v>20</v>
      </c>
      <c r="C23" s="88"/>
      <c r="D23" s="106"/>
      <c r="E23" s="106"/>
      <c r="F23" s="106"/>
      <c r="G23" s="106"/>
      <c r="H23" s="106"/>
      <c r="I23" s="19"/>
    </row>
    <row r="24" spans="1:9" ht="16.5" customHeight="1" thickBot="1">
      <c r="A24" s="33"/>
      <c r="B24" s="69" t="s">
        <v>21</v>
      </c>
      <c r="C24" s="88"/>
      <c r="D24" s="106"/>
      <c r="E24" s="106"/>
      <c r="F24" s="433" t="s">
        <v>55</v>
      </c>
      <c r="G24" s="434"/>
      <c r="H24" s="443"/>
      <c r="I24" s="444"/>
    </row>
    <row r="25" spans="1:9" ht="16.5" customHeight="1" thickBot="1">
      <c r="A25" s="35" t="s">
        <v>36</v>
      </c>
      <c r="B25" s="70" t="s">
        <v>22</v>
      </c>
      <c r="C25" s="89"/>
      <c r="D25" s="218"/>
      <c r="E25" s="219"/>
      <c r="F25" s="433" t="s">
        <v>56</v>
      </c>
      <c r="G25" s="434"/>
      <c r="H25" s="435"/>
      <c r="I25" s="436"/>
    </row>
    <row r="26" spans="1:9" ht="32.25" customHeight="1" thickBot="1">
      <c r="A26" s="40"/>
      <c r="B26" s="41"/>
      <c r="C26" s="42" t="s">
        <v>37</v>
      </c>
      <c r="D26" s="43"/>
      <c r="E26" s="44">
        <f>SUM(E4:E25)</f>
        <v>0</v>
      </c>
      <c r="F26" s="42"/>
      <c r="G26" s="45"/>
      <c r="H26" s="45"/>
      <c r="I26" s="46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7">
    <mergeCell ref="F25:G25"/>
    <mergeCell ref="H24:I24"/>
    <mergeCell ref="H25:I25"/>
    <mergeCell ref="E1:F1"/>
    <mergeCell ref="H1:I1"/>
    <mergeCell ref="B2:I2"/>
    <mergeCell ref="F24:G24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64" t="s">
        <v>44</v>
      </c>
      <c r="B1" s="150"/>
      <c r="C1" s="151" t="s">
        <v>24</v>
      </c>
      <c r="D1" s="10"/>
      <c r="E1" s="437"/>
      <c r="F1" s="438"/>
      <c r="G1" s="439"/>
      <c r="H1" s="12" t="s">
        <v>25</v>
      </c>
      <c r="I1" s="449"/>
      <c r="J1" s="450"/>
    </row>
    <row r="2" spans="1:10" ht="18" customHeight="1" thickBot="1">
      <c r="A2" s="430"/>
      <c r="B2" s="451" t="s">
        <v>43</v>
      </c>
      <c r="C2" s="452"/>
      <c r="D2" s="452"/>
      <c r="E2" s="452"/>
      <c r="F2" s="452"/>
      <c r="G2" s="452"/>
      <c r="H2" s="452"/>
      <c r="I2" s="452"/>
      <c r="J2" s="453"/>
    </row>
    <row r="3" spans="1:10" ht="30.75" customHeight="1" thickBot="1">
      <c r="A3" s="165"/>
      <c r="B3" s="13" t="s">
        <v>27</v>
      </c>
      <c r="C3" s="116" t="s">
        <v>28</v>
      </c>
      <c r="D3" s="116" t="s">
        <v>29</v>
      </c>
      <c r="E3" s="116" t="s">
        <v>0</v>
      </c>
      <c r="F3" s="115" t="s">
        <v>33</v>
      </c>
      <c r="G3" s="116" t="s">
        <v>32</v>
      </c>
      <c r="H3" s="48" t="s">
        <v>31</v>
      </c>
      <c r="I3" s="48" t="s">
        <v>41</v>
      </c>
      <c r="J3" s="48" t="s">
        <v>42</v>
      </c>
    </row>
    <row r="4" spans="1:10" ht="16.5" customHeight="1">
      <c r="A4" s="165"/>
      <c r="B4" s="146" t="s">
        <v>1</v>
      </c>
      <c r="C4" s="398"/>
      <c r="D4" s="399"/>
      <c r="E4" s="400"/>
      <c r="F4" s="401"/>
      <c r="G4" s="402"/>
      <c r="H4" s="402"/>
      <c r="I4" s="403"/>
      <c r="J4" s="425">
        <f>IF(E4&lt;100,"",IF(E4&gt;400,"",IF(F4&lt;250,"",IF(H4&lt;20,"",IF(F4="","",((G4*1000/IF(F4&gt;5000,5000,F4))))))))</f>
      </c>
    </row>
    <row r="5" spans="1:10" ht="16.5" customHeight="1">
      <c r="A5" s="165"/>
      <c r="B5" s="147" t="s">
        <v>2</v>
      </c>
      <c r="C5" s="404"/>
      <c r="D5" s="405"/>
      <c r="E5" s="406"/>
      <c r="F5" s="407"/>
      <c r="G5" s="408"/>
      <c r="H5" s="408"/>
      <c r="I5" s="409"/>
      <c r="J5" s="426">
        <f aca="true" t="shared" si="0" ref="J5:J13">IF(E5&lt;100,"",IF(E5&gt;400,"",IF(F5&lt;250,"",IF(H5&lt;20,"",IF(F5="","",((G5*1000/IF(F5&gt;5000,5000,F5))))))))</f>
      </c>
    </row>
    <row r="6" spans="1:10" ht="16.5" customHeight="1">
      <c r="A6" s="165"/>
      <c r="B6" s="147" t="s">
        <v>3</v>
      </c>
      <c r="C6" s="404"/>
      <c r="D6" s="405"/>
      <c r="E6" s="406"/>
      <c r="F6" s="407"/>
      <c r="G6" s="408"/>
      <c r="H6" s="408"/>
      <c r="I6" s="409"/>
      <c r="J6" s="426">
        <f t="shared" si="0"/>
      </c>
    </row>
    <row r="7" spans="1:10" ht="16.5" customHeight="1">
      <c r="A7" s="165"/>
      <c r="B7" s="147" t="s">
        <v>4</v>
      </c>
      <c r="C7" s="404"/>
      <c r="D7" s="405"/>
      <c r="E7" s="406"/>
      <c r="F7" s="407"/>
      <c r="G7" s="408"/>
      <c r="H7" s="408"/>
      <c r="I7" s="409"/>
      <c r="J7" s="426">
        <f t="shared" si="0"/>
      </c>
    </row>
    <row r="8" spans="1:10" ht="16.5" customHeight="1">
      <c r="A8" s="173"/>
      <c r="B8" s="147" t="s">
        <v>5</v>
      </c>
      <c r="C8" s="404"/>
      <c r="D8" s="405"/>
      <c r="E8" s="406"/>
      <c r="F8" s="407"/>
      <c r="G8" s="408"/>
      <c r="H8" s="408"/>
      <c r="I8" s="409"/>
      <c r="J8" s="426">
        <f t="shared" si="0"/>
      </c>
    </row>
    <row r="9" spans="1:10" ht="16.5" customHeight="1">
      <c r="A9" s="173"/>
      <c r="B9" s="147" t="s">
        <v>6</v>
      </c>
      <c r="C9" s="404"/>
      <c r="D9" s="405"/>
      <c r="E9" s="406"/>
      <c r="F9" s="407"/>
      <c r="G9" s="408"/>
      <c r="H9" s="408"/>
      <c r="I9" s="409"/>
      <c r="J9" s="426">
        <f t="shared" si="0"/>
      </c>
    </row>
    <row r="10" spans="1:10" ht="16.5" customHeight="1">
      <c r="A10" s="153"/>
      <c r="B10" s="147" t="s">
        <v>7</v>
      </c>
      <c r="C10" s="404"/>
      <c r="D10" s="405"/>
      <c r="E10" s="406"/>
      <c r="F10" s="407"/>
      <c r="G10" s="408"/>
      <c r="H10" s="408"/>
      <c r="I10" s="409"/>
      <c r="J10" s="426">
        <f t="shared" si="0"/>
      </c>
    </row>
    <row r="11" spans="1:10" ht="16.5" customHeight="1">
      <c r="A11" s="178" t="s">
        <v>58</v>
      </c>
      <c r="B11" s="147" t="s">
        <v>8</v>
      </c>
      <c r="C11" s="404"/>
      <c r="D11" s="405"/>
      <c r="E11" s="406"/>
      <c r="F11" s="407"/>
      <c r="G11" s="408"/>
      <c r="H11" s="408"/>
      <c r="I11" s="410"/>
      <c r="J11" s="426">
        <f t="shared" si="0"/>
      </c>
    </row>
    <row r="12" spans="1:10" ht="16.5" customHeight="1" thickBot="1">
      <c r="A12" s="431" t="s">
        <v>59</v>
      </c>
      <c r="B12" s="147" t="s">
        <v>9</v>
      </c>
      <c r="C12" s="404"/>
      <c r="D12" s="411"/>
      <c r="E12" s="406"/>
      <c r="F12" s="407"/>
      <c r="G12" s="408"/>
      <c r="H12" s="408"/>
      <c r="I12" s="410"/>
      <c r="J12" s="426">
        <f t="shared" si="0"/>
      </c>
    </row>
    <row r="13" spans="1:10" ht="16.5" customHeight="1" thickBot="1">
      <c r="A13" s="291" t="s">
        <v>60</v>
      </c>
      <c r="B13" s="148" t="s">
        <v>10</v>
      </c>
      <c r="C13" s="412"/>
      <c r="D13" s="413"/>
      <c r="E13" s="414"/>
      <c r="F13" s="415"/>
      <c r="G13" s="416"/>
      <c r="H13" s="416"/>
      <c r="I13" s="417"/>
      <c r="J13" s="427">
        <f t="shared" si="0"/>
      </c>
    </row>
    <row r="14" spans="1:10" ht="16.5" customHeight="1">
      <c r="A14" s="24"/>
      <c r="B14" s="81" t="s">
        <v>11</v>
      </c>
      <c r="C14" s="227"/>
      <c r="D14" s="228"/>
      <c r="E14" s="228"/>
      <c r="F14" s="229"/>
      <c r="G14" s="230"/>
      <c r="H14" s="418"/>
      <c r="I14" s="149"/>
      <c r="J14" s="397"/>
    </row>
    <row r="15" spans="1:10" ht="16.5" customHeight="1" thickBot="1">
      <c r="A15" s="138"/>
      <c r="B15" s="27" t="s">
        <v>12</v>
      </c>
      <c r="C15" s="419"/>
      <c r="D15" s="420"/>
      <c r="E15" s="420"/>
      <c r="F15" s="421"/>
      <c r="G15" s="422"/>
      <c r="H15" s="422"/>
      <c r="I15" s="106"/>
      <c r="J15" s="67"/>
    </row>
    <row r="16" spans="1:10" ht="16.5" customHeight="1" thickBot="1">
      <c r="A16" s="292" t="s">
        <v>61</v>
      </c>
      <c r="B16" s="27" t="s">
        <v>13</v>
      </c>
      <c r="C16" s="231"/>
      <c r="D16" s="26"/>
      <c r="E16" s="18"/>
      <c r="F16" s="196"/>
      <c r="G16" s="196"/>
      <c r="H16" s="196"/>
      <c r="I16" s="18"/>
      <c r="J16" s="67"/>
    </row>
    <row r="17" spans="1:10" ht="16.5" customHeight="1">
      <c r="A17" s="24"/>
      <c r="B17" s="27" t="s">
        <v>14</v>
      </c>
      <c r="C17" s="423"/>
      <c r="D17" s="26"/>
      <c r="E17" s="28"/>
      <c r="F17" s="208"/>
      <c r="G17" s="209"/>
      <c r="H17" s="209"/>
      <c r="I17" s="182"/>
      <c r="J17" s="67"/>
    </row>
    <row r="18" spans="1:10" ht="16.5" customHeight="1" thickBot="1">
      <c r="A18" s="30"/>
      <c r="B18" s="27" t="s">
        <v>15</v>
      </c>
      <c r="C18" s="231"/>
      <c r="D18" s="26"/>
      <c r="E18" s="18"/>
      <c r="F18" s="196"/>
      <c r="G18" s="196"/>
      <c r="H18" s="196"/>
      <c r="I18" s="177"/>
      <c r="J18" s="67"/>
    </row>
    <row r="19" spans="1:10" ht="16.5" customHeight="1" thickBot="1">
      <c r="A19" s="292" t="s">
        <v>62</v>
      </c>
      <c r="B19" s="27" t="s">
        <v>16</v>
      </c>
      <c r="C19" s="231"/>
      <c r="D19" s="26"/>
      <c r="E19" s="18"/>
      <c r="F19" s="196"/>
      <c r="G19" s="196"/>
      <c r="H19" s="196"/>
      <c r="I19" s="177"/>
      <c r="J19" s="67"/>
    </row>
    <row r="20" spans="1:10" ht="16.5" customHeight="1">
      <c r="A20" s="137"/>
      <c r="B20" s="27" t="s">
        <v>17</v>
      </c>
      <c r="C20" s="231"/>
      <c r="D20" s="26"/>
      <c r="E20" s="18"/>
      <c r="F20" s="196"/>
      <c r="G20" s="196"/>
      <c r="H20" s="196"/>
      <c r="I20" s="177"/>
      <c r="J20" s="67"/>
    </row>
    <row r="21" spans="1:10" ht="16.5" customHeight="1" thickBot="1">
      <c r="A21" s="139"/>
      <c r="B21" s="27" t="s">
        <v>18</v>
      </c>
      <c r="C21" s="231"/>
      <c r="D21" s="26"/>
      <c r="E21" s="18"/>
      <c r="F21" s="196"/>
      <c r="G21" s="196"/>
      <c r="H21" s="196"/>
      <c r="I21" s="177"/>
      <c r="J21" s="67"/>
    </row>
    <row r="22" spans="1:10" ht="16.5" customHeight="1" thickBot="1">
      <c r="A22" s="292" t="s">
        <v>34</v>
      </c>
      <c r="B22" s="27" t="s">
        <v>19</v>
      </c>
      <c r="C22" s="231"/>
      <c r="D22" s="18"/>
      <c r="E22" s="18"/>
      <c r="F22" s="196"/>
      <c r="G22" s="196"/>
      <c r="H22" s="196"/>
      <c r="I22" s="177"/>
      <c r="J22" s="67"/>
    </row>
    <row r="23" spans="1:10" ht="16.5" customHeight="1">
      <c r="A23" s="153" t="s">
        <v>51</v>
      </c>
      <c r="B23" s="27" t="s">
        <v>20</v>
      </c>
      <c r="C23" s="231"/>
      <c r="D23" s="18"/>
      <c r="E23" s="18"/>
      <c r="F23" s="196"/>
      <c r="G23" s="196"/>
      <c r="H23" s="196"/>
      <c r="I23" s="177"/>
      <c r="J23" s="67"/>
    </row>
    <row r="24" spans="1:10" ht="16.5" customHeight="1" thickBot="1">
      <c r="A24" s="139"/>
      <c r="B24" s="27" t="s">
        <v>21</v>
      </c>
      <c r="C24" s="231"/>
      <c r="D24" s="18"/>
      <c r="E24" s="18"/>
      <c r="F24" s="196"/>
      <c r="G24" s="196"/>
      <c r="H24" s="196"/>
      <c r="I24" s="177"/>
      <c r="J24" s="67"/>
    </row>
    <row r="25" spans="1:10" ht="16.5" customHeight="1" thickBot="1">
      <c r="A25" s="35" t="s">
        <v>36</v>
      </c>
      <c r="B25" s="27" t="s">
        <v>22</v>
      </c>
      <c r="C25" s="232"/>
      <c r="D25" s="38"/>
      <c r="E25" s="38"/>
      <c r="F25" s="223"/>
      <c r="G25" s="223"/>
      <c r="H25" s="223"/>
      <c r="I25" s="187"/>
      <c r="J25" s="68"/>
    </row>
    <row r="26" spans="1:10" ht="32.25" customHeight="1" thickBot="1">
      <c r="A26" s="40"/>
      <c r="B26" s="41"/>
      <c r="C26" s="42" t="s">
        <v>37</v>
      </c>
      <c r="D26" s="43"/>
      <c r="E26" s="44">
        <f>SUM(E4:E13)</f>
        <v>0</v>
      </c>
      <c r="F26" s="42" t="s">
        <v>40</v>
      </c>
      <c r="G26" s="45"/>
      <c r="H26" s="45"/>
      <c r="I26" s="45"/>
      <c r="J26" s="140">
        <f>IF(E26&lt;1500,"",SUM(J4:J13))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EDF8" sheet="1"/>
  <mergeCells count="3">
    <mergeCell ref="I1:J1"/>
    <mergeCell ref="B2:J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64" t="s">
        <v>44</v>
      </c>
      <c r="B1" s="150"/>
      <c r="C1" s="151" t="s">
        <v>24</v>
      </c>
      <c r="D1" s="10"/>
      <c r="E1" s="454"/>
      <c r="F1" s="455"/>
      <c r="G1" s="456"/>
      <c r="H1" s="152" t="s">
        <v>25</v>
      </c>
      <c r="I1" s="449"/>
      <c r="J1" s="450"/>
    </row>
    <row r="2" spans="1:10" ht="18" customHeight="1" thickBot="1">
      <c r="A2" s="430"/>
      <c r="B2" s="440" t="s">
        <v>43</v>
      </c>
      <c r="C2" s="447"/>
      <c r="D2" s="447"/>
      <c r="E2" s="447"/>
      <c r="F2" s="447"/>
      <c r="G2" s="447"/>
      <c r="H2" s="447"/>
      <c r="I2" s="447"/>
      <c r="J2" s="448"/>
    </row>
    <row r="3" spans="1:10" ht="30.75" customHeight="1" thickBot="1">
      <c r="A3" s="165"/>
      <c r="B3" s="13" t="s">
        <v>27</v>
      </c>
      <c r="C3" s="98" t="s">
        <v>28</v>
      </c>
      <c r="D3" s="98" t="s">
        <v>29</v>
      </c>
      <c r="E3" s="98" t="s">
        <v>0</v>
      </c>
      <c r="F3" s="99" t="s">
        <v>33</v>
      </c>
      <c r="G3" s="98" t="s">
        <v>32</v>
      </c>
      <c r="H3" s="100" t="s">
        <v>31</v>
      </c>
      <c r="I3" s="100" t="s">
        <v>41</v>
      </c>
      <c r="J3" s="100" t="s">
        <v>42</v>
      </c>
    </row>
    <row r="4" spans="1:10" ht="16.5" customHeight="1">
      <c r="A4" s="165"/>
      <c r="B4" s="49" t="s">
        <v>1</v>
      </c>
      <c r="C4" s="366"/>
      <c r="D4" s="235"/>
      <c r="E4" s="388"/>
      <c r="F4" s="389"/>
      <c r="G4" s="390"/>
      <c r="H4" s="390"/>
      <c r="I4" s="367"/>
      <c r="J4" s="236">
        <f>IF(E4&lt;300,"",IF(E4&gt;600,"",IF(F4&lt;250,"",IF(H4&lt;20,"",IF(F4="","",((G4*1000/IF(F4&gt;5000,5000,F4))))))))</f>
      </c>
    </row>
    <row r="5" spans="1:10" ht="16.5" customHeight="1">
      <c r="A5" s="165"/>
      <c r="B5" s="25" t="s">
        <v>2</v>
      </c>
      <c r="C5" s="369"/>
      <c r="D5" s="237"/>
      <c r="E5" s="391"/>
      <c r="F5" s="392"/>
      <c r="G5" s="393"/>
      <c r="H5" s="393"/>
      <c r="I5" s="368"/>
      <c r="J5" s="238">
        <f aca="true" t="shared" si="0" ref="J5:J11">IF(E5&lt;300,"",IF(E5&gt;600,"",IF(F5&lt;250,"",IF(H5&lt;20,"",IF(F5="","",((G5*1000/IF(F5&gt;5000,5000,F5))))))))</f>
      </c>
    </row>
    <row r="6" spans="1:10" ht="16.5" customHeight="1">
      <c r="A6" s="165"/>
      <c r="B6" s="25" t="s">
        <v>3</v>
      </c>
      <c r="C6" s="369"/>
      <c r="D6" s="237"/>
      <c r="E6" s="391"/>
      <c r="F6" s="392"/>
      <c r="G6" s="393"/>
      <c r="H6" s="393"/>
      <c r="I6" s="368"/>
      <c r="J6" s="238">
        <f t="shared" si="0"/>
      </c>
    </row>
    <row r="7" spans="1:10" ht="16.5" customHeight="1">
      <c r="A7" s="165"/>
      <c r="B7" s="25" t="s">
        <v>4</v>
      </c>
      <c r="C7" s="369"/>
      <c r="D7" s="237"/>
      <c r="E7" s="391"/>
      <c r="F7" s="392"/>
      <c r="G7" s="393"/>
      <c r="H7" s="393"/>
      <c r="I7" s="368"/>
      <c r="J7" s="238">
        <f t="shared" si="0"/>
      </c>
    </row>
    <row r="8" spans="1:10" ht="16.5" customHeight="1">
      <c r="A8" s="173"/>
      <c r="B8" s="25" t="s">
        <v>5</v>
      </c>
      <c r="C8" s="369"/>
      <c r="D8" s="237"/>
      <c r="E8" s="391"/>
      <c r="F8" s="392"/>
      <c r="G8" s="393"/>
      <c r="H8" s="393"/>
      <c r="I8" s="368"/>
      <c r="J8" s="238">
        <f t="shared" si="0"/>
      </c>
    </row>
    <row r="9" spans="1:10" ht="16.5" customHeight="1">
      <c r="A9" s="173"/>
      <c r="B9" s="25" t="s">
        <v>6</v>
      </c>
      <c r="C9" s="369"/>
      <c r="D9" s="237"/>
      <c r="E9" s="391"/>
      <c r="F9" s="392"/>
      <c r="G9" s="393"/>
      <c r="H9" s="393"/>
      <c r="I9" s="368"/>
      <c r="J9" s="238">
        <f t="shared" si="0"/>
      </c>
    </row>
    <row r="10" spans="1:10" ht="16.5" customHeight="1">
      <c r="A10" s="153"/>
      <c r="B10" s="25" t="s">
        <v>7</v>
      </c>
      <c r="C10" s="369"/>
      <c r="D10" s="237"/>
      <c r="E10" s="391"/>
      <c r="F10" s="392"/>
      <c r="G10" s="393"/>
      <c r="H10" s="393"/>
      <c r="I10" s="368"/>
      <c r="J10" s="238">
        <f t="shared" si="0"/>
      </c>
    </row>
    <row r="11" spans="1:10" ht="16.5" customHeight="1" thickBot="1">
      <c r="A11" s="178" t="s">
        <v>58</v>
      </c>
      <c r="B11" s="92" t="s">
        <v>8</v>
      </c>
      <c r="C11" s="370"/>
      <c r="D11" s="239"/>
      <c r="E11" s="394"/>
      <c r="F11" s="395"/>
      <c r="G11" s="396"/>
      <c r="H11" s="396"/>
      <c r="I11" s="371"/>
      <c r="J11" s="240">
        <f t="shared" si="0"/>
      </c>
    </row>
    <row r="12" spans="1:10" ht="16.5" customHeight="1" thickBot="1">
      <c r="A12" s="431" t="s">
        <v>59</v>
      </c>
      <c r="B12" s="81"/>
      <c r="C12" s="50"/>
      <c r="D12" s="382"/>
      <c r="E12" s="17"/>
      <c r="F12" s="383"/>
      <c r="G12" s="383"/>
      <c r="H12" s="383"/>
      <c r="I12" s="176"/>
      <c r="J12" s="91"/>
    </row>
    <row r="13" spans="1:10" ht="16.5" customHeight="1" thickBot="1">
      <c r="A13" s="291" t="s">
        <v>60</v>
      </c>
      <c r="B13" s="25"/>
      <c r="C13" s="31"/>
      <c r="D13" s="22"/>
      <c r="E13" s="21"/>
      <c r="F13" s="384"/>
      <c r="G13" s="384"/>
      <c r="H13" s="384"/>
      <c r="I13" s="177"/>
      <c r="J13" s="57"/>
    </row>
    <row r="14" spans="1:10" ht="16.5" customHeight="1">
      <c r="A14" s="24"/>
      <c r="B14" s="25"/>
      <c r="C14" s="31"/>
      <c r="D14" s="26"/>
      <c r="E14" s="18"/>
      <c r="F14" s="384"/>
      <c r="G14" s="384"/>
      <c r="H14" s="384"/>
      <c r="I14" s="177"/>
      <c r="J14" s="57"/>
    </row>
    <row r="15" spans="1:10" ht="16.5" customHeight="1" thickBot="1">
      <c r="A15" s="138"/>
      <c r="B15" s="27"/>
      <c r="C15" s="31"/>
      <c r="D15" s="26"/>
      <c r="E15" s="18"/>
      <c r="F15" s="384"/>
      <c r="G15" s="384"/>
      <c r="H15" s="384"/>
      <c r="I15" s="177"/>
      <c r="J15" s="57"/>
    </row>
    <row r="16" spans="1:10" ht="16.5" customHeight="1" thickBot="1">
      <c r="A16" s="292" t="s">
        <v>61</v>
      </c>
      <c r="B16" s="25"/>
      <c r="C16" s="31"/>
      <c r="D16" s="26"/>
      <c r="E16" s="18"/>
      <c r="F16" s="384"/>
      <c r="G16" s="384"/>
      <c r="H16" s="384"/>
      <c r="I16" s="177"/>
      <c r="J16" s="57"/>
    </row>
    <row r="17" spans="1:10" ht="16.5" customHeight="1">
      <c r="A17" s="24"/>
      <c r="B17" s="25"/>
      <c r="C17" s="181"/>
      <c r="D17" s="26"/>
      <c r="E17" s="28"/>
      <c r="F17" s="385"/>
      <c r="G17" s="386"/>
      <c r="H17" s="386"/>
      <c r="I17" s="182"/>
      <c r="J17" s="57"/>
    </row>
    <row r="18" spans="1:10" ht="16.5" customHeight="1" thickBot="1">
      <c r="A18" s="30"/>
      <c r="B18" s="25"/>
      <c r="C18" s="31"/>
      <c r="D18" s="26"/>
      <c r="E18" s="18"/>
      <c r="F18" s="384"/>
      <c r="G18" s="384"/>
      <c r="H18" s="384"/>
      <c r="I18" s="177"/>
      <c r="J18" s="57"/>
    </row>
    <row r="19" spans="1:10" ht="16.5" customHeight="1" thickBot="1">
      <c r="A19" s="292" t="s">
        <v>62</v>
      </c>
      <c r="B19" s="25"/>
      <c r="C19" s="31"/>
      <c r="D19" s="26"/>
      <c r="E19" s="18"/>
      <c r="F19" s="384"/>
      <c r="G19" s="384"/>
      <c r="H19" s="384"/>
      <c r="I19" s="177"/>
      <c r="J19" s="57"/>
    </row>
    <row r="20" spans="1:10" ht="16.5" customHeight="1">
      <c r="A20" s="137"/>
      <c r="B20" s="25"/>
      <c r="C20" s="31"/>
      <c r="D20" s="26"/>
      <c r="E20" s="18"/>
      <c r="F20" s="384"/>
      <c r="G20" s="384"/>
      <c r="H20" s="384"/>
      <c r="I20" s="177"/>
      <c r="J20" s="57"/>
    </row>
    <row r="21" spans="1:10" ht="16.5" customHeight="1" thickBot="1">
      <c r="A21" s="139"/>
      <c r="B21" s="25"/>
      <c r="C21" s="31"/>
      <c r="D21" s="26"/>
      <c r="E21" s="18"/>
      <c r="F21" s="384"/>
      <c r="G21" s="384"/>
      <c r="H21" s="384"/>
      <c r="I21" s="177"/>
      <c r="J21" s="57"/>
    </row>
    <row r="22" spans="1:10" ht="16.5" customHeight="1" thickBot="1">
      <c r="A22" s="292" t="s">
        <v>34</v>
      </c>
      <c r="B22" s="25"/>
      <c r="C22" s="31"/>
      <c r="D22" s="18"/>
      <c r="E22" s="18"/>
      <c r="F22" s="384"/>
      <c r="G22" s="384"/>
      <c r="H22" s="384"/>
      <c r="I22" s="177"/>
      <c r="J22" s="57"/>
    </row>
    <row r="23" spans="1:10" ht="16.5" customHeight="1">
      <c r="A23" s="137" t="s">
        <v>50</v>
      </c>
      <c r="B23" s="25"/>
      <c r="C23" s="31"/>
      <c r="D23" s="18"/>
      <c r="E23" s="18"/>
      <c r="F23" s="384"/>
      <c r="G23" s="384"/>
      <c r="H23" s="384"/>
      <c r="I23" s="177"/>
      <c r="J23" s="57"/>
    </row>
    <row r="24" spans="1:10" ht="16.5" customHeight="1" thickBot="1">
      <c r="A24" s="30"/>
      <c r="B24" s="34"/>
      <c r="C24" s="31"/>
      <c r="D24" s="18"/>
      <c r="E24" s="18"/>
      <c r="F24" s="384"/>
      <c r="G24" s="384"/>
      <c r="H24" s="384"/>
      <c r="I24" s="177"/>
      <c r="J24" s="57"/>
    </row>
    <row r="25" spans="1:10" ht="16.5" customHeight="1" thickBot="1">
      <c r="A25" s="184" t="s">
        <v>36</v>
      </c>
      <c r="B25" s="36"/>
      <c r="C25" s="186"/>
      <c r="D25" s="37"/>
      <c r="E25" s="38"/>
      <c r="F25" s="387"/>
      <c r="G25" s="387"/>
      <c r="H25" s="387"/>
      <c r="I25" s="187"/>
      <c r="J25" s="65"/>
    </row>
    <row r="26" spans="1:10" ht="32.25" customHeight="1" thickBot="1">
      <c r="A26" s="188"/>
      <c r="B26" s="41"/>
      <c r="C26" s="42" t="s">
        <v>37</v>
      </c>
      <c r="D26" s="43"/>
      <c r="E26" s="44">
        <f>SUM(E4:E11)</f>
        <v>0</v>
      </c>
      <c r="F26" s="42" t="s">
        <v>40</v>
      </c>
      <c r="G26" s="45"/>
      <c r="H26" s="45"/>
      <c r="I26" s="45"/>
      <c r="J26" s="124">
        <f>IF(E26&lt;2800,"",SUM(J4:J11))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EDF8" sheet="1"/>
  <mergeCells count="3">
    <mergeCell ref="I1:J1"/>
    <mergeCell ref="B2:J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" sqref="A2:A12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7" t="s">
        <v>44</v>
      </c>
      <c r="B1" s="8"/>
      <c r="C1" s="9" t="s">
        <v>24</v>
      </c>
      <c r="D1" s="79"/>
      <c r="E1" s="437"/>
      <c r="F1" s="438"/>
      <c r="G1" s="439"/>
      <c r="H1" s="47" t="s">
        <v>25</v>
      </c>
      <c r="I1" s="449"/>
      <c r="J1" s="450"/>
    </row>
    <row r="2" spans="1:10" ht="18" customHeight="1" thickBot="1">
      <c r="A2" s="430"/>
      <c r="B2" s="440" t="s">
        <v>43</v>
      </c>
      <c r="C2" s="447"/>
      <c r="D2" s="447"/>
      <c r="E2" s="447"/>
      <c r="F2" s="447"/>
      <c r="G2" s="447"/>
      <c r="H2" s="447"/>
      <c r="I2" s="447"/>
      <c r="J2" s="448"/>
    </row>
    <row r="3" spans="1:10" ht="30.75" customHeight="1" thickBot="1">
      <c r="A3" s="165"/>
      <c r="B3" s="13" t="s">
        <v>27</v>
      </c>
      <c r="C3" s="98" t="s">
        <v>28</v>
      </c>
      <c r="D3" s="98" t="s">
        <v>29</v>
      </c>
      <c r="E3" s="98" t="s">
        <v>0</v>
      </c>
      <c r="F3" s="99" t="s">
        <v>33</v>
      </c>
      <c r="G3" s="98" t="s">
        <v>32</v>
      </c>
      <c r="H3" s="100" t="s">
        <v>31</v>
      </c>
      <c r="I3" s="100" t="s">
        <v>41</v>
      </c>
      <c r="J3" s="100" t="s">
        <v>42</v>
      </c>
    </row>
    <row r="4" spans="1:10" ht="16.5" customHeight="1">
      <c r="A4" s="165"/>
      <c r="B4" s="49" t="s">
        <v>1</v>
      </c>
      <c r="C4" s="372"/>
      <c r="D4" s="241"/>
      <c r="E4" s="241"/>
      <c r="F4" s="242"/>
      <c r="G4" s="373"/>
      <c r="H4" s="242"/>
      <c r="I4" s="374"/>
      <c r="J4" s="243">
        <f aca="true" t="shared" si="0" ref="J4:J9">IF(E4&lt;500,"",IF(E4&gt;2000,"",IF(F4&lt;150,"",IF(H4&lt;20,"",IF(F4="","",((G4*1000/IF(F4&gt;5000,5000,F4))))))))</f>
      </c>
    </row>
    <row r="5" spans="1:10" ht="16.5" customHeight="1">
      <c r="A5" s="165"/>
      <c r="B5" s="25" t="s">
        <v>2</v>
      </c>
      <c r="C5" s="375"/>
      <c r="D5" s="244"/>
      <c r="E5" s="244"/>
      <c r="F5" s="245"/>
      <c r="G5" s="376"/>
      <c r="H5" s="245"/>
      <c r="I5" s="377"/>
      <c r="J5" s="428">
        <f t="shared" si="0"/>
      </c>
    </row>
    <row r="6" spans="1:10" ht="16.5" customHeight="1">
      <c r="A6" s="165"/>
      <c r="B6" s="25" t="s">
        <v>3</v>
      </c>
      <c r="C6" s="375"/>
      <c r="D6" s="244"/>
      <c r="E6" s="244"/>
      <c r="F6" s="245"/>
      <c r="G6" s="376"/>
      <c r="H6" s="245"/>
      <c r="I6" s="377"/>
      <c r="J6" s="428">
        <f t="shared" si="0"/>
      </c>
    </row>
    <row r="7" spans="1:10" ht="16.5" customHeight="1">
      <c r="A7" s="165"/>
      <c r="B7" s="25" t="s">
        <v>4</v>
      </c>
      <c r="C7" s="378"/>
      <c r="D7" s="244"/>
      <c r="E7" s="244"/>
      <c r="F7" s="245"/>
      <c r="G7" s="376"/>
      <c r="H7" s="245"/>
      <c r="I7" s="377"/>
      <c r="J7" s="428">
        <f t="shared" si="0"/>
      </c>
    </row>
    <row r="8" spans="1:10" ht="16.5" customHeight="1">
      <c r="A8" s="173"/>
      <c r="B8" s="25" t="s">
        <v>5</v>
      </c>
      <c r="C8" s="375"/>
      <c r="D8" s="244"/>
      <c r="E8" s="244"/>
      <c r="F8" s="245"/>
      <c r="G8" s="376"/>
      <c r="H8" s="245"/>
      <c r="I8" s="377"/>
      <c r="J8" s="428">
        <f t="shared" si="0"/>
      </c>
    </row>
    <row r="9" spans="1:10" ht="16.5" customHeight="1" thickBot="1">
      <c r="A9" s="173"/>
      <c r="B9" s="92" t="s">
        <v>6</v>
      </c>
      <c r="C9" s="379"/>
      <c r="D9" s="246"/>
      <c r="E9" s="246"/>
      <c r="F9" s="247"/>
      <c r="G9" s="380"/>
      <c r="H9" s="247"/>
      <c r="I9" s="381"/>
      <c r="J9" s="429">
        <f t="shared" si="0"/>
      </c>
    </row>
    <row r="10" spans="1:10" ht="16.5" customHeight="1">
      <c r="A10" s="153"/>
      <c r="B10" s="81"/>
      <c r="C10" s="83"/>
      <c r="D10" s="80"/>
      <c r="E10" s="84"/>
      <c r="F10" s="222"/>
      <c r="G10" s="222"/>
      <c r="H10" s="222"/>
      <c r="I10" s="85"/>
      <c r="J10" s="91"/>
    </row>
    <row r="11" spans="1:10" ht="16.5" customHeight="1">
      <c r="A11" s="178" t="s">
        <v>58</v>
      </c>
      <c r="B11" s="25"/>
      <c r="C11" s="52"/>
      <c r="D11" s="55"/>
      <c r="E11" s="54"/>
      <c r="F11" s="197"/>
      <c r="G11" s="197"/>
      <c r="H11" s="197"/>
      <c r="I11" s="56"/>
      <c r="J11" s="57"/>
    </row>
    <row r="12" spans="1:10" ht="16.5" customHeight="1" thickBot="1">
      <c r="A12" s="431" t="s">
        <v>59</v>
      </c>
      <c r="B12" s="25"/>
      <c r="C12" s="52"/>
      <c r="D12" s="53"/>
      <c r="E12" s="54"/>
      <c r="F12" s="197"/>
      <c r="G12" s="197"/>
      <c r="H12" s="197"/>
      <c r="I12" s="56"/>
      <c r="J12" s="57"/>
    </row>
    <row r="13" spans="1:10" ht="16.5" customHeight="1" thickBot="1">
      <c r="A13" s="291" t="s">
        <v>60</v>
      </c>
      <c r="B13" s="25"/>
      <c r="C13" s="52"/>
      <c r="D13" s="53"/>
      <c r="E13" s="54"/>
      <c r="F13" s="197"/>
      <c r="G13" s="197"/>
      <c r="H13" s="197"/>
      <c r="I13" s="56"/>
      <c r="J13" s="57"/>
    </row>
    <row r="14" spans="1:10" ht="16.5" customHeight="1">
      <c r="A14" s="24"/>
      <c r="B14" s="25"/>
      <c r="C14" s="52"/>
      <c r="D14" s="58"/>
      <c r="E14" s="55"/>
      <c r="F14" s="197"/>
      <c r="G14" s="197"/>
      <c r="H14" s="197"/>
      <c r="I14" s="56"/>
      <c r="J14" s="57"/>
    </row>
    <row r="15" spans="1:10" ht="16.5" customHeight="1" thickBot="1">
      <c r="A15" s="138"/>
      <c r="B15" s="27"/>
      <c r="C15" s="52"/>
      <c r="D15" s="58"/>
      <c r="E15" s="55"/>
      <c r="F15" s="197"/>
      <c r="G15" s="197"/>
      <c r="H15" s="197"/>
      <c r="I15" s="56"/>
      <c r="J15" s="67"/>
    </row>
    <row r="16" spans="1:10" ht="16.5" customHeight="1" thickBot="1">
      <c r="A16" s="292" t="s">
        <v>61</v>
      </c>
      <c r="B16" s="25"/>
      <c r="C16" s="52"/>
      <c r="D16" s="58"/>
      <c r="E16" s="55"/>
      <c r="F16" s="197"/>
      <c r="G16" s="197"/>
      <c r="H16" s="197"/>
      <c r="I16" s="56"/>
      <c r="J16" s="67"/>
    </row>
    <row r="17" spans="1:10" ht="16.5" customHeight="1">
      <c r="A17" s="24"/>
      <c r="B17" s="25"/>
      <c r="C17" s="59"/>
      <c r="D17" s="58"/>
      <c r="E17" s="60"/>
      <c r="F17" s="198"/>
      <c r="G17" s="199"/>
      <c r="H17" s="199"/>
      <c r="I17" s="61"/>
      <c r="J17" s="67"/>
    </row>
    <row r="18" spans="1:10" ht="16.5" customHeight="1" thickBot="1">
      <c r="A18" s="30"/>
      <c r="B18" s="25"/>
      <c r="C18" s="52"/>
      <c r="D18" s="58"/>
      <c r="E18" s="55"/>
      <c r="F18" s="197"/>
      <c r="G18" s="197"/>
      <c r="H18" s="197"/>
      <c r="I18" s="56"/>
      <c r="J18" s="67"/>
    </row>
    <row r="19" spans="1:10" ht="16.5" customHeight="1" thickBot="1">
      <c r="A19" s="292" t="s">
        <v>62</v>
      </c>
      <c r="B19" s="25"/>
      <c r="C19" s="52"/>
      <c r="D19" s="58"/>
      <c r="E19" s="55"/>
      <c r="F19" s="197"/>
      <c r="G19" s="197"/>
      <c r="H19" s="197"/>
      <c r="I19" s="56"/>
      <c r="J19" s="67"/>
    </row>
    <row r="20" spans="1:10" ht="16.5" customHeight="1">
      <c r="A20" s="137"/>
      <c r="B20" s="25"/>
      <c r="C20" s="52"/>
      <c r="D20" s="58"/>
      <c r="E20" s="55"/>
      <c r="F20" s="197"/>
      <c r="G20" s="197"/>
      <c r="H20" s="197"/>
      <c r="I20" s="56"/>
      <c r="J20" s="67"/>
    </row>
    <row r="21" spans="1:10" ht="16.5" customHeight="1" thickBot="1">
      <c r="A21" s="139"/>
      <c r="B21" s="25"/>
      <c r="C21" s="52"/>
      <c r="D21" s="58"/>
      <c r="E21" s="55"/>
      <c r="F21" s="197"/>
      <c r="G21" s="197"/>
      <c r="H21" s="197"/>
      <c r="I21" s="56"/>
      <c r="J21" s="67"/>
    </row>
    <row r="22" spans="1:10" ht="16.5" customHeight="1" thickBot="1">
      <c r="A22" s="292" t="s">
        <v>34</v>
      </c>
      <c r="B22" s="25"/>
      <c r="C22" s="52"/>
      <c r="D22" s="55"/>
      <c r="E22" s="55"/>
      <c r="F22" s="197"/>
      <c r="G22" s="197"/>
      <c r="H22" s="197"/>
      <c r="I22" s="56"/>
      <c r="J22" s="67"/>
    </row>
    <row r="23" spans="1:10" ht="16.5" customHeight="1">
      <c r="A23" s="424" t="s">
        <v>53</v>
      </c>
      <c r="B23" s="25"/>
      <c r="C23" s="52"/>
      <c r="D23" s="55"/>
      <c r="E23" s="55"/>
      <c r="F23" s="197"/>
      <c r="G23" s="197"/>
      <c r="H23" s="197"/>
      <c r="I23" s="56"/>
      <c r="J23" s="67"/>
    </row>
    <row r="24" spans="1:10" ht="16.5" customHeight="1" thickBot="1">
      <c r="A24" s="139"/>
      <c r="B24" s="34"/>
      <c r="C24" s="52"/>
      <c r="D24" s="55"/>
      <c r="E24" s="55"/>
      <c r="F24" s="197"/>
      <c r="G24" s="197"/>
      <c r="H24" s="197"/>
      <c r="I24" s="56"/>
      <c r="J24" s="67"/>
    </row>
    <row r="25" spans="1:10" ht="16.5" customHeight="1" thickBot="1">
      <c r="A25" s="184" t="s">
        <v>36</v>
      </c>
      <c r="B25" s="36"/>
      <c r="C25" s="62"/>
      <c r="D25" s="63"/>
      <c r="E25" s="63"/>
      <c r="F25" s="200"/>
      <c r="G25" s="200"/>
      <c r="H25" s="200"/>
      <c r="I25" s="64"/>
      <c r="J25" s="68"/>
    </row>
    <row r="26" spans="1:10" ht="32.25" customHeight="1" thickBot="1">
      <c r="A26" s="40"/>
      <c r="B26" s="94"/>
      <c r="C26" s="42" t="s">
        <v>37</v>
      </c>
      <c r="D26" s="95"/>
      <c r="E26" s="44">
        <f>SUM(E4:E9)</f>
        <v>0</v>
      </c>
      <c r="F26" s="42" t="s">
        <v>40</v>
      </c>
      <c r="G26" s="45"/>
      <c r="H26" s="45"/>
      <c r="I26" s="45"/>
      <c r="J26" s="125">
        <f>IF(E26&lt;3300,"",SUM(J4:J9))</f>
      </c>
    </row>
    <row r="27" spans="1:10" ht="16.5" customHeight="1">
      <c r="A27" s="2"/>
      <c r="B27" s="1"/>
      <c r="C27" s="4"/>
      <c r="D27" s="3"/>
      <c r="E27" s="12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EDF8" sheet="1"/>
  <mergeCells count="3">
    <mergeCell ref="I1:J1"/>
    <mergeCell ref="B2:J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" sqref="A2:A12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s="71" customFormat="1" ht="23.25" customHeight="1" thickBot="1">
      <c r="A1" s="164" t="s">
        <v>44</v>
      </c>
      <c r="B1" s="150"/>
      <c r="C1" s="151" t="s">
        <v>24</v>
      </c>
      <c r="D1" s="10"/>
      <c r="E1" s="437"/>
      <c r="F1" s="438"/>
      <c r="G1" s="439"/>
      <c r="H1" s="12" t="s">
        <v>25</v>
      </c>
      <c r="I1" s="449"/>
      <c r="J1" s="450"/>
    </row>
    <row r="2" spans="1:10" s="71" customFormat="1" ht="18" customHeight="1" thickBot="1">
      <c r="A2" s="430"/>
      <c r="B2" s="440" t="s">
        <v>43</v>
      </c>
      <c r="C2" s="441"/>
      <c r="D2" s="441"/>
      <c r="E2" s="441"/>
      <c r="F2" s="441"/>
      <c r="G2" s="441"/>
      <c r="H2" s="441"/>
      <c r="I2" s="441"/>
      <c r="J2" s="442"/>
    </row>
    <row r="3" spans="1:10" s="71" customFormat="1" ht="30.75" customHeight="1" thickBot="1">
      <c r="A3" s="165"/>
      <c r="B3" s="13" t="s">
        <v>27</v>
      </c>
      <c r="C3" s="101" t="s">
        <v>28</v>
      </c>
      <c r="D3" s="101" t="s">
        <v>29</v>
      </c>
      <c r="E3" s="101" t="s">
        <v>0</v>
      </c>
      <c r="F3" s="102" t="s">
        <v>33</v>
      </c>
      <c r="G3" s="101" t="s">
        <v>32</v>
      </c>
      <c r="H3" s="14" t="s">
        <v>31</v>
      </c>
      <c r="I3" s="48" t="s">
        <v>41</v>
      </c>
      <c r="J3" s="48" t="s">
        <v>42</v>
      </c>
    </row>
    <row r="4" spans="1:10" s="71" customFormat="1" ht="16.5" customHeight="1">
      <c r="A4" s="165"/>
      <c r="B4" s="49" t="s">
        <v>1</v>
      </c>
      <c r="C4" s="320"/>
      <c r="D4" s="321"/>
      <c r="E4" s="322"/>
      <c r="F4" s="323"/>
      <c r="G4" s="324"/>
      <c r="H4" s="325"/>
      <c r="I4" s="326"/>
      <c r="J4" s="342">
        <f>IF(E4&lt;100,"",IF(E4&gt;2000,"",IF(F4&lt;150,"",IF(H4&lt;20,"",IF(F4="","",((G4*1000/IF(F4&gt;5000,5000,F4))))))))</f>
      </c>
    </row>
    <row r="5" spans="1:10" s="71" customFormat="1" ht="16.5" customHeight="1">
      <c r="A5" s="165"/>
      <c r="B5" s="25" t="s">
        <v>2</v>
      </c>
      <c r="C5" s="327"/>
      <c r="D5" s="328"/>
      <c r="E5" s="329"/>
      <c r="F5" s="330"/>
      <c r="G5" s="331"/>
      <c r="H5" s="332"/>
      <c r="I5" s="333"/>
      <c r="J5" s="343">
        <f aca="true" t="shared" si="0" ref="J5:J14">IF(E5&lt;100,"",IF(E5&gt;2000,"",IF(F5&lt;150,"",IF(H5&lt;20,"",IF(F5="","",((G5*1000/IF(F5&gt;5000,5000,F5))))))))</f>
      </c>
    </row>
    <row r="6" spans="1:10" s="71" customFormat="1" ht="16.5" customHeight="1">
      <c r="A6" s="165"/>
      <c r="B6" s="25" t="s">
        <v>3</v>
      </c>
      <c r="C6" s="327"/>
      <c r="D6" s="328"/>
      <c r="E6" s="329"/>
      <c r="F6" s="330"/>
      <c r="G6" s="331"/>
      <c r="H6" s="332"/>
      <c r="I6" s="333"/>
      <c r="J6" s="343">
        <f t="shared" si="0"/>
      </c>
    </row>
    <row r="7" spans="1:10" s="71" customFormat="1" ht="16.5" customHeight="1">
      <c r="A7" s="165"/>
      <c r="B7" s="25" t="s">
        <v>4</v>
      </c>
      <c r="C7" s="327"/>
      <c r="D7" s="328"/>
      <c r="E7" s="329"/>
      <c r="F7" s="330"/>
      <c r="G7" s="331"/>
      <c r="H7" s="332"/>
      <c r="I7" s="333"/>
      <c r="J7" s="343">
        <f t="shared" si="0"/>
      </c>
    </row>
    <row r="8" spans="1:10" s="71" customFormat="1" ht="16.5" customHeight="1">
      <c r="A8" s="173"/>
      <c r="B8" s="25" t="s">
        <v>5</v>
      </c>
      <c r="C8" s="327"/>
      <c r="D8" s="328"/>
      <c r="E8" s="334"/>
      <c r="F8" s="330"/>
      <c r="G8" s="331"/>
      <c r="H8" s="332"/>
      <c r="I8" s="333"/>
      <c r="J8" s="343">
        <f t="shared" si="0"/>
      </c>
    </row>
    <row r="9" spans="1:10" s="71" customFormat="1" ht="16.5" customHeight="1">
      <c r="A9" s="173"/>
      <c r="B9" s="25" t="s">
        <v>6</v>
      </c>
      <c r="C9" s="327"/>
      <c r="D9" s="328"/>
      <c r="E9" s="329"/>
      <c r="F9" s="330"/>
      <c r="G9" s="331"/>
      <c r="H9" s="332"/>
      <c r="I9" s="333"/>
      <c r="J9" s="343">
        <f t="shared" si="0"/>
      </c>
    </row>
    <row r="10" spans="1:10" s="71" customFormat="1" ht="16.5" customHeight="1">
      <c r="A10" s="153"/>
      <c r="B10" s="25" t="s">
        <v>7</v>
      </c>
      <c r="C10" s="327"/>
      <c r="D10" s="328"/>
      <c r="E10" s="329"/>
      <c r="F10" s="330"/>
      <c r="G10" s="331"/>
      <c r="H10" s="332"/>
      <c r="I10" s="333"/>
      <c r="J10" s="343">
        <f t="shared" si="0"/>
      </c>
    </row>
    <row r="11" spans="1:10" s="71" customFormat="1" ht="16.5" customHeight="1">
      <c r="A11" s="178" t="s">
        <v>58</v>
      </c>
      <c r="B11" s="25" t="s">
        <v>8</v>
      </c>
      <c r="C11" s="327"/>
      <c r="D11" s="328"/>
      <c r="E11" s="329"/>
      <c r="F11" s="330"/>
      <c r="G11" s="331"/>
      <c r="H11" s="332"/>
      <c r="I11" s="333"/>
      <c r="J11" s="343">
        <f t="shared" si="0"/>
      </c>
    </row>
    <row r="12" spans="1:10" s="71" customFormat="1" ht="16.5" customHeight="1" thickBot="1">
      <c r="A12" s="431" t="s">
        <v>59</v>
      </c>
      <c r="B12" s="25" t="s">
        <v>9</v>
      </c>
      <c r="C12" s="327"/>
      <c r="D12" s="328"/>
      <c r="E12" s="329"/>
      <c r="F12" s="330"/>
      <c r="G12" s="331"/>
      <c r="H12" s="332"/>
      <c r="I12" s="333"/>
      <c r="J12" s="343">
        <f t="shared" si="0"/>
      </c>
    </row>
    <row r="13" spans="1:10" s="71" customFormat="1" ht="16.5" customHeight="1" thickBot="1">
      <c r="A13" s="291" t="s">
        <v>60</v>
      </c>
      <c r="B13" s="25" t="s">
        <v>10</v>
      </c>
      <c r="C13" s="327"/>
      <c r="D13" s="328"/>
      <c r="E13" s="329"/>
      <c r="F13" s="330"/>
      <c r="G13" s="331"/>
      <c r="H13" s="330"/>
      <c r="I13" s="333"/>
      <c r="J13" s="343">
        <f t="shared" si="0"/>
      </c>
    </row>
    <row r="14" spans="1:10" s="71" customFormat="1" ht="16.5" customHeight="1" thickBot="1">
      <c r="A14" s="24"/>
      <c r="B14" s="92" t="s">
        <v>11</v>
      </c>
      <c r="C14" s="335"/>
      <c r="D14" s="336"/>
      <c r="E14" s="337"/>
      <c r="F14" s="338"/>
      <c r="G14" s="339"/>
      <c r="H14" s="340"/>
      <c r="I14" s="341"/>
      <c r="J14" s="344">
        <f t="shared" si="0"/>
      </c>
    </row>
    <row r="15" spans="1:10" s="71" customFormat="1" ht="16.5" customHeight="1" thickBot="1">
      <c r="A15" s="138"/>
      <c r="B15" s="93"/>
      <c r="C15" s="345"/>
      <c r="D15" s="346"/>
      <c r="E15" s="347"/>
      <c r="F15" s="348"/>
      <c r="G15" s="348"/>
      <c r="H15" s="348"/>
      <c r="I15" s="349"/>
      <c r="J15" s="155"/>
    </row>
    <row r="16" spans="1:10" s="71" customFormat="1" ht="16.5" customHeight="1" thickBot="1">
      <c r="A16" s="292" t="s">
        <v>61</v>
      </c>
      <c r="B16" s="25"/>
      <c r="C16" s="350"/>
      <c r="D16" s="351"/>
      <c r="E16" s="352"/>
      <c r="F16" s="353"/>
      <c r="G16" s="353"/>
      <c r="H16" s="353"/>
      <c r="I16" s="354"/>
      <c r="J16" s="72"/>
    </row>
    <row r="17" spans="1:10" s="71" customFormat="1" ht="16.5" customHeight="1">
      <c r="A17" s="24"/>
      <c r="B17" s="25"/>
      <c r="C17" s="355"/>
      <c r="D17" s="351"/>
      <c r="E17" s="356"/>
      <c r="F17" s="357"/>
      <c r="G17" s="358"/>
      <c r="H17" s="358"/>
      <c r="I17" s="359"/>
      <c r="J17" s="73"/>
    </row>
    <row r="18" spans="1:10" s="71" customFormat="1" ht="16.5" customHeight="1" thickBot="1">
      <c r="A18" s="30"/>
      <c r="B18" s="25"/>
      <c r="C18" s="350"/>
      <c r="D18" s="351"/>
      <c r="E18" s="352"/>
      <c r="F18" s="353"/>
      <c r="G18" s="353"/>
      <c r="H18" s="353"/>
      <c r="I18" s="354"/>
      <c r="J18" s="72"/>
    </row>
    <row r="19" spans="1:10" s="71" customFormat="1" ht="16.5" customHeight="1" thickBot="1">
      <c r="A19" s="292" t="s">
        <v>62</v>
      </c>
      <c r="B19" s="25"/>
      <c r="C19" s="350"/>
      <c r="D19" s="351"/>
      <c r="E19" s="352"/>
      <c r="F19" s="353"/>
      <c r="G19" s="353"/>
      <c r="H19" s="353"/>
      <c r="I19" s="354"/>
      <c r="J19" s="72"/>
    </row>
    <row r="20" spans="1:10" s="71" customFormat="1" ht="16.5" customHeight="1">
      <c r="A20" s="137"/>
      <c r="B20" s="25"/>
      <c r="C20" s="350"/>
      <c r="D20" s="351"/>
      <c r="E20" s="352"/>
      <c r="F20" s="353"/>
      <c r="G20" s="353"/>
      <c r="H20" s="353"/>
      <c r="I20" s="354"/>
      <c r="J20" s="72"/>
    </row>
    <row r="21" spans="1:10" s="71" customFormat="1" ht="16.5" customHeight="1" thickBot="1">
      <c r="A21" s="139"/>
      <c r="B21" s="25"/>
      <c r="C21" s="350"/>
      <c r="D21" s="351"/>
      <c r="E21" s="352"/>
      <c r="F21" s="353"/>
      <c r="G21" s="353"/>
      <c r="H21" s="353"/>
      <c r="I21" s="354"/>
      <c r="J21" s="72"/>
    </row>
    <row r="22" spans="1:10" s="71" customFormat="1" ht="16.5" customHeight="1" thickBot="1">
      <c r="A22" s="292" t="s">
        <v>34</v>
      </c>
      <c r="B22" s="25"/>
      <c r="C22" s="350"/>
      <c r="D22" s="360"/>
      <c r="E22" s="360"/>
      <c r="F22" s="357"/>
      <c r="G22" s="357"/>
      <c r="H22" s="357"/>
      <c r="I22" s="361"/>
      <c r="J22" s="73"/>
    </row>
    <row r="23" spans="1:10" s="71" customFormat="1" ht="16.5" customHeight="1">
      <c r="A23" s="24" t="s">
        <v>54</v>
      </c>
      <c r="B23" s="25"/>
      <c r="C23" s="350"/>
      <c r="D23" s="360"/>
      <c r="E23" s="360"/>
      <c r="F23" s="357"/>
      <c r="G23" s="357"/>
      <c r="H23" s="357"/>
      <c r="I23" s="361"/>
      <c r="J23" s="73"/>
    </row>
    <row r="24" spans="1:10" s="71" customFormat="1" ht="16.5" customHeight="1" thickBot="1">
      <c r="A24" s="139"/>
      <c r="B24" s="74"/>
      <c r="C24" s="350"/>
      <c r="D24" s="360"/>
      <c r="E24" s="360"/>
      <c r="F24" s="357"/>
      <c r="G24" s="357"/>
      <c r="H24" s="357"/>
      <c r="I24" s="361"/>
      <c r="J24" s="73"/>
    </row>
    <row r="25" spans="1:10" s="71" customFormat="1" ht="16.5" customHeight="1" thickBot="1">
      <c r="A25" s="184" t="s">
        <v>36</v>
      </c>
      <c r="B25" s="75"/>
      <c r="C25" s="362"/>
      <c r="D25" s="363"/>
      <c r="E25" s="363"/>
      <c r="F25" s="364"/>
      <c r="G25" s="364"/>
      <c r="H25" s="364"/>
      <c r="I25" s="365"/>
      <c r="J25" s="76"/>
    </row>
    <row r="26" spans="1:10" s="71" customFormat="1" ht="32.25" customHeight="1" thickBot="1">
      <c r="A26" s="77"/>
      <c r="B26" s="94"/>
      <c r="C26" s="42" t="s">
        <v>37</v>
      </c>
      <c r="D26" s="95"/>
      <c r="E26" s="44">
        <f>SUM(E4:E14)</f>
        <v>0</v>
      </c>
      <c r="F26" s="42" t="s">
        <v>40</v>
      </c>
      <c r="G26" s="45"/>
      <c r="H26" s="45"/>
      <c r="I26" s="45"/>
      <c r="J26" s="125">
        <f>IF(E26&lt;3500,"",SUM(J4:J14))</f>
      </c>
    </row>
    <row r="27" spans="1:10" ht="16.5" customHeight="1">
      <c r="A27" s="2"/>
      <c r="B27" s="1"/>
      <c r="C27" s="4"/>
      <c r="D27" s="3"/>
      <c r="E27" s="12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EDF8" sheet="1"/>
  <mergeCells count="3">
    <mergeCell ref="B2:J2"/>
    <mergeCell ref="I1:J1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0.75390625" style="0" customWidth="1"/>
    <col min="5" max="6" width="10.75390625" style="0" customWidth="1"/>
    <col min="7" max="7" width="12.25390625" style="0" customWidth="1"/>
    <col min="8" max="9" width="10.125" style="0" customWidth="1"/>
    <col min="10" max="10" width="12.75390625" style="0" customWidth="1"/>
  </cols>
  <sheetData>
    <row r="1" spans="1:10" ht="23.25" customHeight="1" thickBot="1">
      <c r="A1" s="164" t="s">
        <v>44</v>
      </c>
      <c r="B1" s="150"/>
      <c r="C1" s="151" t="s">
        <v>24</v>
      </c>
      <c r="D1" s="10"/>
      <c r="E1" s="437"/>
      <c r="F1" s="438"/>
      <c r="G1" s="439"/>
      <c r="H1" s="12" t="s">
        <v>25</v>
      </c>
      <c r="I1" s="449"/>
      <c r="J1" s="450"/>
    </row>
    <row r="2" spans="1:10" ht="18" customHeight="1" thickBot="1">
      <c r="A2" s="430"/>
      <c r="B2" s="451" t="s">
        <v>43</v>
      </c>
      <c r="C2" s="452"/>
      <c r="D2" s="452"/>
      <c r="E2" s="452"/>
      <c r="F2" s="452"/>
      <c r="G2" s="452"/>
      <c r="H2" s="452"/>
      <c r="I2" s="452"/>
      <c r="J2" s="453"/>
    </row>
    <row r="3" spans="1:10" ht="30.75" customHeight="1" thickBot="1">
      <c r="A3" s="165"/>
      <c r="B3" s="166" t="s">
        <v>27</v>
      </c>
      <c r="C3" s="167" t="s">
        <v>28</v>
      </c>
      <c r="D3" s="167" t="s">
        <v>29</v>
      </c>
      <c r="E3" s="167" t="s">
        <v>0</v>
      </c>
      <c r="F3" s="168" t="s">
        <v>33</v>
      </c>
      <c r="G3" s="169" t="s">
        <v>32</v>
      </c>
      <c r="H3" s="170" t="s">
        <v>31</v>
      </c>
      <c r="I3" s="170" t="s">
        <v>41</v>
      </c>
      <c r="J3" s="48" t="s">
        <v>42</v>
      </c>
    </row>
    <row r="4" spans="1:10" ht="16.5" customHeight="1">
      <c r="A4" s="165"/>
      <c r="B4" s="171" t="s">
        <v>1</v>
      </c>
      <c r="C4" s="305"/>
      <c r="D4" s="306"/>
      <c r="E4" s="307"/>
      <c r="F4" s="308"/>
      <c r="G4" s="308"/>
      <c r="H4" s="308"/>
      <c r="I4" s="306"/>
      <c r="J4" s="309">
        <f>IF(E4&lt;700,"",IF(E4&gt;2000,"",IF(F4&lt;250,"",IF(H4&lt;50,"",IF(F4="","",((G4*1000/F4)))))))</f>
      </c>
    </row>
    <row r="5" spans="1:10" ht="16.5" customHeight="1">
      <c r="A5" s="165"/>
      <c r="B5" s="172" t="s">
        <v>2</v>
      </c>
      <c r="C5" s="310"/>
      <c r="D5" s="311"/>
      <c r="E5" s="312"/>
      <c r="F5" s="313"/>
      <c r="G5" s="313"/>
      <c r="H5" s="313"/>
      <c r="I5" s="311"/>
      <c r="J5" s="314">
        <f>IF(E5&lt;700,"",IF(E5&gt;2000,"",IF(F5&lt;250,"",IF(H5&lt;50,"",IF(F5="","",((G5*1000/F5)))))))</f>
      </c>
    </row>
    <row r="6" spans="1:10" ht="16.5" customHeight="1">
      <c r="A6" s="165"/>
      <c r="B6" s="172" t="s">
        <v>3</v>
      </c>
      <c r="C6" s="310"/>
      <c r="D6" s="311"/>
      <c r="E6" s="312"/>
      <c r="F6" s="313"/>
      <c r="G6" s="313"/>
      <c r="H6" s="313"/>
      <c r="I6" s="311"/>
      <c r="J6" s="314">
        <f>IF(E6&lt;700,"",IF(E6&gt;2000,"",IF(F6&lt;250,"",IF(H6&lt;50,"",IF(F6="","",((G6*1000/F6)))))))</f>
      </c>
    </row>
    <row r="7" spans="1:10" ht="16.5" customHeight="1" thickBot="1">
      <c r="A7" s="165"/>
      <c r="B7" s="174" t="s">
        <v>4</v>
      </c>
      <c r="C7" s="315"/>
      <c r="D7" s="316"/>
      <c r="E7" s="317"/>
      <c r="F7" s="318"/>
      <c r="G7" s="318"/>
      <c r="H7" s="318"/>
      <c r="I7" s="316"/>
      <c r="J7" s="319">
        <f>IF(E7&lt;700,"",IF(E7&gt;2000,"",IF(F7&lt;250,"",IF(H7&lt;50,"",IF(F7="","",((G7*1000/F7)))))))</f>
      </c>
    </row>
    <row r="8" spans="1:10" ht="16.5" customHeight="1">
      <c r="A8" s="173"/>
      <c r="B8" s="299"/>
      <c r="C8" s="87"/>
      <c r="D8" s="16"/>
      <c r="E8" s="17"/>
      <c r="F8" s="195"/>
      <c r="G8" s="195"/>
      <c r="H8" s="195"/>
      <c r="I8" s="176"/>
      <c r="J8" s="156"/>
    </row>
    <row r="9" spans="1:10" ht="16.5" customHeight="1">
      <c r="A9" s="173"/>
      <c r="B9" s="300"/>
      <c r="C9" s="88"/>
      <c r="D9" s="18"/>
      <c r="E9" s="21"/>
      <c r="F9" s="196"/>
      <c r="G9" s="196"/>
      <c r="H9" s="196"/>
      <c r="I9" s="177"/>
      <c r="J9" s="67"/>
    </row>
    <row r="10" spans="1:10" ht="16.5" customHeight="1">
      <c r="A10" s="153"/>
      <c r="B10" s="300"/>
      <c r="C10" s="88"/>
      <c r="D10" s="18"/>
      <c r="E10" s="21"/>
      <c r="F10" s="196"/>
      <c r="G10" s="196"/>
      <c r="H10" s="196"/>
      <c r="I10" s="177"/>
      <c r="J10" s="67"/>
    </row>
    <row r="11" spans="1:10" ht="16.5" customHeight="1">
      <c r="A11" s="178" t="s">
        <v>58</v>
      </c>
      <c r="B11" s="300"/>
      <c r="C11" s="88"/>
      <c r="D11" s="18"/>
      <c r="E11" s="21"/>
      <c r="F11" s="196"/>
      <c r="G11" s="196"/>
      <c r="H11" s="196"/>
      <c r="I11" s="177"/>
      <c r="J11" s="67"/>
    </row>
    <row r="12" spans="1:10" ht="16.5" customHeight="1" thickBot="1">
      <c r="A12" s="431" t="s">
        <v>59</v>
      </c>
      <c r="B12" s="300"/>
      <c r="C12" s="88"/>
      <c r="D12" s="22"/>
      <c r="E12" s="21"/>
      <c r="F12" s="196"/>
      <c r="G12" s="196"/>
      <c r="H12" s="196"/>
      <c r="I12" s="177"/>
      <c r="J12" s="67"/>
    </row>
    <row r="13" spans="1:10" ht="16.5" customHeight="1" thickBot="1">
      <c r="A13" s="291" t="s">
        <v>60</v>
      </c>
      <c r="B13" s="300"/>
      <c r="C13" s="88"/>
      <c r="D13" s="22"/>
      <c r="E13" s="21"/>
      <c r="F13" s="196"/>
      <c r="G13" s="196"/>
      <c r="H13" s="196"/>
      <c r="I13" s="177"/>
      <c r="J13" s="67"/>
    </row>
    <row r="14" spans="1:10" ht="16.5" customHeight="1">
      <c r="A14" s="24"/>
      <c r="B14" s="300"/>
      <c r="C14" s="88"/>
      <c r="D14" s="26"/>
      <c r="E14" s="18"/>
      <c r="F14" s="196"/>
      <c r="G14" s="196"/>
      <c r="H14" s="196"/>
      <c r="I14" s="177"/>
      <c r="J14" s="67"/>
    </row>
    <row r="15" spans="1:10" ht="16.5" customHeight="1" thickBot="1">
      <c r="A15" s="138"/>
      <c r="B15" s="301"/>
      <c r="C15" s="88"/>
      <c r="D15" s="26"/>
      <c r="E15" s="18"/>
      <c r="F15" s="196"/>
      <c r="G15" s="196"/>
      <c r="H15" s="196"/>
      <c r="I15" s="177"/>
      <c r="J15" s="67"/>
    </row>
    <row r="16" spans="1:10" ht="16.5" customHeight="1" thickBot="1">
      <c r="A16" s="292" t="s">
        <v>61</v>
      </c>
      <c r="B16" s="300"/>
      <c r="C16" s="88"/>
      <c r="D16" s="26"/>
      <c r="E16" s="18"/>
      <c r="F16" s="196"/>
      <c r="G16" s="196"/>
      <c r="H16" s="196"/>
      <c r="I16" s="177"/>
      <c r="J16" s="67"/>
    </row>
    <row r="17" spans="1:10" ht="16.5" customHeight="1">
      <c r="A17" s="24"/>
      <c r="B17" s="300"/>
      <c r="C17" s="302"/>
      <c r="D17" s="26"/>
      <c r="E17" s="28"/>
      <c r="F17" s="208"/>
      <c r="G17" s="209"/>
      <c r="H17" s="209"/>
      <c r="I17" s="182"/>
      <c r="J17" s="67"/>
    </row>
    <row r="18" spans="1:10" ht="16.5" customHeight="1" thickBot="1">
      <c r="A18" s="30"/>
      <c r="B18" s="300"/>
      <c r="C18" s="88"/>
      <c r="D18" s="26"/>
      <c r="E18" s="18"/>
      <c r="F18" s="196"/>
      <c r="G18" s="196"/>
      <c r="H18" s="196"/>
      <c r="I18" s="177"/>
      <c r="J18" s="67"/>
    </row>
    <row r="19" spans="1:10" ht="16.5" customHeight="1" thickBot="1">
      <c r="A19" s="292" t="s">
        <v>62</v>
      </c>
      <c r="B19" s="300"/>
      <c r="C19" s="88"/>
      <c r="D19" s="26"/>
      <c r="E19" s="18"/>
      <c r="F19" s="196"/>
      <c r="G19" s="196"/>
      <c r="H19" s="196"/>
      <c r="I19" s="177"/>
      <c r="J19" s="67"/>
    </row>
    <row r="20" spans="1:10" ht="16.5" customHeight="1">
      <c r="A20" s="137"/>
      <c r="B20" s="300"/>
      <c r="C20" s="88"/>
      <c r="D20" s="26"/>
      <c r="E20" s="18"/>
      <c r="F20" s="196"/>
      <c r="G20" s="196"/>
      <c r="H20" s="196"/>
      <c r="I20" s="177"/>
      <c r="J20" s="67"/>
    </row>
    <row r="21" spans="1:10" ht="16.5" customHeight="1" thickBot="1">
      <c r="A21" s="139"/>
      <c r="B21" s="300"/>
      <c r="C21" s="88"/>
      <c r="D21" s="26"/>
      <c r="E21" s="18"/>
      <c r="F21" s="196"/>
      <c r="G21" s="196"/>
      <c r="H21" s="196"/>
      <c r="I21" s="177"/>
      <c r="J21" s="67"/>
    </row>
    <row r="22" spans="1:10" ht="16.5" customHeight="1" thickBot="1">
      <c r="A22" s="179" t="s">
        <v>34</v>
      </c>
      <c r="B22" s="300"/>
      <c r="C22" s="88"/>
      <c r="D22" s="18"/>
      <c r="E22" s="18"/>
      <c r="F22" s="196"/>
      <c r="G22" s="196"/>
      <c r="H22" s="196"/>
      <c r="I22" s="177"/>
      <c r="J22" s="67"/>
    </row>
    <row r="23" spans="1:10" ht="16.5" customHeight="1">
      <c r="A23" s="24" t="s">
        <v>48</v>
      </c>
      <c r="B23" s="300"/>
      <c r="C23" s="88"/>
      <c r="D23" s="18"/>
      <c r="E23" s="18"/>
      <c r="F23" s="196"/>
      <c r="G23" s="196"/>
      <c r="H23" s="196"/>
      <c r="I23" s="177"/>
      <c r="J23" s="67"/>
    </row>
    <row r="24" spans="1:10" ht="16.5" customHeight="1" thickBot="1">
      <c r="A24" s="298"/>
      <c r="B24" s="303"/>
      <c r="C24" s="88"/>
      <c r="D24" s="18"/>
      <c r="E24" s="18"/>
      <c r="F24" s="196"/>
      <c r="G24" s="196"/>
      <c r="H24" s="196"/>
      <c r="I24" s="177"/>
      <c r="J24" s="67"/>
    </row>
    <row r="25" spans="1:10" ht="16.5" customHeight="1" thickBot="1">
      <c r="A25" s="184" t="s">
        <v>36</v>
      </c>
      <c r="B25" s="304"/>
      <c r="C25" s="89"/>
      <c r="D25" s="37"/>
      <c r="E25" s="233"/>
      <c r="F25" s="223"/>
      <c r="G25" s="223"/>
      <c r="H25" s="223"/>
      <c r="I25" s="187"/>
      <c r="J25" s="68"/>
    </row>
    <row r="26" spans="1:10" ht="32.25" customHeight="1" thickBot="1">
      <c r="A26" s="188"/>
      <c r="B26" s="41"/>
      <c r="C26" s="42" t="s">
        <v>37</v>
      </c>
      <c r="D26" s="43"/>
      <c r="E26" s="78">
        <f>SUM(E4:E7)</f>
        <v>0</v>
      </c>
      <c r="F26" s="42" t="s">
        <v>40</v>
      </c>
      <c r="G26" s="45"/>
      <c r="H26" s="45"/>
      <c r="I26" s="45"/>
      <c r="J26" s="120">
        <f>IF(E26&lt;2800,"",SUM(J4:J7))</f>
      </c>
    </row>
    <row r="27" spans="1:10" ht="16.5" customHeight="1">
      <c r="A27" s="2"/>
      <c r="B27" s="1"/>
      <c r="C27" s="4"/>
      <c r="D27" s="3"/>
      <c r="E27" s="6"/>
      <c r="F27" s="4"/>
      <c r="G27" s="4"/>
      <c r="H27" s="4"/>
      <c r="I27" s="4"/>
      <c r="J27" s="4"/>
    </row>
    <row r="28" spans="1:10" ht="16.5" customHeight="1">
      <c r="A28" s="1"/>
      <c r="B28" s="1"/>
      <c r="C28" s="5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2"/>
      <c r="C29" s="5"/>
      <c r="D29" s="2"/>
      <c r="E29" s="2"/>
      <c r="F29" s="2"/>
      <c r="G29" s="2"/>
      <c r="H29" s="2"/>
      <c r="I29" s="2"/>
      <c r="J29" s="2"/>
    </row>
    <row r="30" spans="1:10" ht="16.5" customHeight="1">
      <c r="A30" s="6"/>
      <c r="B30" s="6"/>
      <c r="C30" s="5"/>
      <c r="D30" s="2"/>
      <c r="E30" s="2"/>
      <c r="F30" s="2"/>
      <c r="G30" s="2"/>
      <c r="H30" s="2"/>
      <c r="I30" s="2"/>
      <c r="J30" s="2"/>
    </row>
    <row r="31" spans="1:10" ht="16.5" customHeight="1">
      <c r="A31" s="2"/>
      <c r="B31" s="2"/>
      <c r="C31" s="2"/>
      <c r="D31" s="2"/>
      <c r="E31" s="6"/>
      <c r="F31" s="6"/>
      <c r="G31" s="2"/>
      <c r="H31" s="2"/>
      <c r="I31" s="2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7.5" customHeight="1">
      <c r="A33" s="2"/>
      <c r="B33" s="2"/>
      <c r="C33" s="4"/>
      <c r="D33" s="3"/>
      <c r="E33" s="6"/>
      <c r="F33" s="4"/>
      <c r="G33" s="4"/>
      <c r="H33" s="4"/>
      <c r="I33" s="4"/>
      <c r="J33" s="4"/>
    </row>
  </sheetData>
  <sheetProtection password="EDF8" sheet="1"/>
  <mergeCells count="3">
    <mergeCell ref="B2:J2"/>
    <mergeCell ref="I1:J1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25390625" style="0" customWidth="1"/>
    <col min="8" max="8" width="8.75390625" style="0" customWidth="1"/>
    <col min="9" max="9" width="12.75390625" style="0" customWidth="1"/>
  </cols>
  <sheetData>
    <row r="1" spans="1:9" s="71" customFormat="1" ht="23.25" customHeight="1" thickBot="1">
      <c r="A1" s="7" t="s">
        <v>23</v>
      </c>
      <c r="B1" s="143"/>
      <c r="C1" s="144" t="s">
        <v>24</v>
      </c>
      <c r="D1" s="145"/>
      <c r="E1" s="437"/>
      <c r="F1" s="438"/>
      <c r="G1" s="439"/>
      <c r="H1" s="142" t="s">
        <v>25</v>
      </c>
      <c r="I1" s="12"/>
    </row>
    <row r="2" spans="1:9" ht="18" customHeight="1" thickBot="1">
      <c r="A2" s="430"/>
      <c r="B2" s="440" t="s">
        <v>26</v>
      </c>
      <c r="C2" s="441"/>
      <c r="D2" s="441"/>
      <c r="E2" s="441"/>
      <c r="F2" s="441"/>
      <c r="G2" s="441"/>
      <c r="H2" s="441"/>
      <c r="I2" s="442"/>
    </row>
    <row r="3" spans="1:9" ht="30.75" customHeight="1" thickBot="1">
      <c r="A3" s="165"/>
      <c r="B3" s="13" t="s">
        <v>27</v>
      </c>
      <c r="C3" s="13" t="s">
        <v>28</v>
      </c>
      <c r="D3" s="13" t="s">
        <v>29</v>
      </c>
      <c r="E3" s="13" t="s">
        <v>0</v>
      </c>
      <c r="F3" s="97" t="s">
        <v>33</v>
      </c>
      <c r="G3" s="98" t="s">
        <v>32</v>
      </c>
      <c r="H3" s="100" t="s">
        <v>31</v>
      </c>
      <c r="I3" s="100" t="s">
        <v>30</v>
      </c>
    </row>
    <row r="4" spans="1:9" ht="16.5" customHeight="1">
      <c r="A4" s="165"/>
      <c r="B4" s="15" t="s">
        <v>1</v>
      </c>
      <c r="C4" s="87"/>
      <c r="D4" s="16"/>
      <c r="E4" s="17"/>
      <c r="F4" s="195"/>
      <c r="G4" s="195"/>
      <c r="H4" s="195"/>
      <c r="I4" s="96"/>
    </row>
    <row r="5" spans="1:9" ht="16.5" customHeight="1">
      <c r="A5" s="165"/>
      <c r="B5" s="20" t="s">
        <v>2</v>
      </c>
      <c r="C5" s="87"/>
      <c r="D5" s="18"/>
      <c r="E5" s="21"/>
      <c r="F5" s="196"/>
      <c r="G5" s="196"/>
      <c r="H5" s="196"/>
      <c r="I5" s="19"/>
    </row>
    <row r="6" spans="1:9" ht="16.5" customHeight="1">
      <c r="A6" s="165"/>
      <c r="B6" s="20" t="s">
        <v>3</v>
      </c>
      <c r="C6" s="87"/>
      <c r="D6" s="18"/>
      <c r="E6" s="21"/>
      <c r="F6" s="196"/>
      <c r="G6" s="196"/>
      <c r="H6" s="196"/>
      <c r="I6" s="19"/>
    </row>
    <row r="7" spans="1:9" ht="16.5" customHeight="1">
      <c r="A7" s="165"/>
      <c r="B7" s="20" t="s">
        <v>4</v>
      </c>
      <c r="C7" s="87"/>
      <c r="D7" s="18"/>
      <c r="E7" s="21"/>
      <c r="F7" s="196"/>
      <c r="G7" s="196"/>
      <c r="H7" s="196"/>
      <c r="I7" s="19"/>
    </row>
    <row r="8" spans="1:9" ht="16.5" customHeight="1">
      <c r="A8" s="173"/>
      <c r="B8" s="20" t="s">
        <v>5</v>
      </c>
      <c r="C8" s="87"/>
      <c r="D8" s="18"/>
      <c r="E8" s="21"/>
      <c r="F8" s="196"/>
      <c r="G8" s="196"/>
      <c r="H8" s="196"/>
      <c r="I8" s="19"/>
    </row>
    <row r="9" spans="1:9" ht="16.5" customHeight="1">
      <c r="A9" s="173"/>
      <c r="B9" s="20" t="s">
        <v>6</v>
      </c>
      <c r="C9" s="87"/>
      <c r="D9" s="18"/>
      <c r="E9" s="21"/>
      <c r="F9" s="196"/>
      <c r="G9" s="196"/>
      <c r="H9" s="196"/>
      <c r="I9" s="19"/>
    </row>
    <row r="10" spans="1:9" ht="16.5" customHeight="1">
      <c r="A10" s="153"/>
      <c r="B10" s="20" t="s">
        <v>7</v>
      </c>
      <c r="C10" s="87"/>
      <c r="D10" s="18"/>
      <c r="E10" s="21"/>
      <c r="F10" s="196"/>
      <c r="G10" s="196"/>
      <c r="H10" s="196"/>
      <c r="I10" s="19"/>
    </row>
    <row r="11" spans="1:9" ht="16.5" customHeight="1">
      <c r="A11" s="178" t="s">
        <v>58</v>
      </c>
      <c r="B11" s="20" t="s">
        <v>8</v>
      </c>
      <c r="C11" s="87"/>
      <c r="D11" s="18"/>
      <c r="E11" s="21"/>
      <c r="F11" s="196"/>
      <c r="G11" s="196"/>
      <c r="H11" s="196"/>
      <c r="I11" s="19"/>
    </row>
    <row r="12" spans="1:9" ht="16.5" customHeight="1" thickBot="1">
      <c r="A12" s="178" t="s">
        <v>59</v>
      </c>
      <c r="B12" s="20" t="s">
        <v>9</v>
      </c>
      <c r="C12" s="87"/>
      <c r="D12" s="22"/>
      <c r="E12" s="21"/>
      <c r="F12" s="196"/>
      <c r="G12" s="196"/>
      <c r="H12" s="196"/>
      <c r="I12" s="19"/>
    </row>
    <row r="13" spans="1:9" ht="16.5" customHeight="1" thickBot="1">
      <c r="A13" s="291" t="s">
        <v>60</v>
      </c>
      <c r="B13" s="20" t="s">
        <v>10</v>
      </c>
      <c r="C13" s="87"/>
      <c r="D13" s="22"/>
      <c r="E13" s="21"/>
      <c r="F13" s="196"/>
      <c r="G13" s="196"/>
      <c r="H13" s="196"/>
      <c r="I13" s="19"/>
    </row>
    <row r="14" spans="1:9" ht="16.5" customHeight="1">
      <c r="A14" s="24"/>
      <c r="B14" s="20" t="s">
        <v>11</v>
      </c>
      <c r="C14" s="87"/>
      <c r="D14" s="26"/>
      <c r="E14" s="18"/>
      <c r="F14" s="196"/>
      <c r="G14" s="196"/>
      <c r="H14" s="196"/>
      <c r="I14" s="19"/>
    </row>
    <row r="15" spans="1:9" ht="16.5" customHeight="1" thickBot="1">
      <c r="A15" s="138"/>
      <c r="B15" s="90" t="s">
        <v>12</v>
      </c>
      <c r="C15" s="87"/>
      <c r="D15" s="26"/>
      <c r="E15" s="18"/>
      <c r="F15" s="196"/>
      <c r="G15" s="196"/>
      <c r="H15" s="196"/>
      <c r="I15" s="19"/>
    </row>
    <row r="16" spans="1:9" ht="16.5" customHeight="1" thickBot="1">
      <c r="A16" s="292" t="s">
        <v>61</v>
      </c>
      <c r="B16" s="20" t="s">
        <v>13</v>
      </c>
      <c r="C16" s="87"/>
      <c r="D16" s="26"/>
      <c r="E16" s="18"/>
      <c r="F16" s="196"/>
      <c r="G16" s="196"/>
      <c r="H16" s="196"/>
      <c r="I16" s="19"/>
    </row>
    <row r="17" spans="1:9" ht="16.5" customHeight="1">
      <c r="A17" s="24"/>
      <c r="B17" s="20" t="s">
        <v>14</v>
      </c>
      <c r="C17" s="87"/>
      <c r="D17" s="26"/>
      <c r="E17" s="28"/>
      <c r="F17" s="208"/>
      <c r="G17" s="209"/>
      <c r="H17" s="209"/>
      <c r="I17" s="19"/>
    </row>
    <row r="18" spans="1:9" ht="16.5" customHeight="1" thickBot="1">
      <c r="A18" s="30"/>
      <c r="B18" s="20" t="s">
        <v>15</v>
      </c>
      <c r="C18" s="87"/>
      <c r="D18" s="26"/>
      <c r="E18" s="18"/>
      <c r="F18" s="196"/>
      <c r="G18" s="196"/>
      <c r="H18" s="196"/>
      <c r="I18" s="19"/>
    </row>
    <row r="19" spans="1:9" ht="16.5" customHeight="1" thickBot="1">
      <c r="A19" s="292" t="s">
        <v>62</v>
      </c>
      <c r="B19" s="20" t="s">
        <v>16</v>
      </c>
      <c r="C19" s="87"/>
      <c r="D19" s="26"/>
      <c r="E19" s="18"/>
      <c r="F19" s="196"/>
      <c r="G19" s="196"/>
      <c r="H19" s="196"/>
      <c r="I19" s="19"/>
    </row>
    <row r="20" spans="1:9" ht="16.5" customHeight="1">
      <c r="A20" s="137"/>
      <c r="B20" s="20" t="s">
        <v>17</v>
      </c>
      <c r="C20" s="87"/>
      <c r="D20" s="26"/>
      <c r="E20" s="18"/>
      <c r="F20" s="196"/>
      <c r="G20" s="196"/>
      <c r="H20" s="196"/>
      <c r="I20" s="19"/>
    </row>
    <row r="21" spans="1:9" ht="16.5" customHeight="1" thickBot="1">
      <c r="A21" s="139"/>
      <c r="B21" s="20" t="s">
        <v>18</v>
      </c>
      <c r="C21" s="87"/>
      <c r="D21" s="26"/>
      <c r="E21" s="18"/>
      <c r="F21" s="196"/>
      <c r="G21" s="196"/>
      <c r="H21" s="196"/>
      <c r="I21" s="19"/>
    </row>
    <row r="22" spans="1:9" ht="16.5" customHeight="1" thickBot="1">
      <c r="A22" s="23" t="s">
        <v>34</v>
      </c>
      <c r="B22" s="20" t="s">
        <v>19</v>
      </c>
      <c r="C22" s="88"/>
      <c r="D22" s="18"/>
      <c r="E22" s="18"/>
      <c r="F22" s="196"/>
      <c r="G22" s="196"/>
      <c r="H22" s="196"/>
      <c r="I22" s="19"/>
    </row>
    <row r="23" spans="1:9" ht="16.5" customHeight="1">
      <c r="A23" s="32" t="s">
        <v>47</v>
      </c>
      <c r="B23" s="20" t="s">
        <v>20</v>
      </c>
      <c r="C23" s="88"/>
      <c r="D23" s="18"/>
      <c r="E23" s="18"/>
      <c r="F23" s="196"/>
      <c r="G23" s="196"/>
      <c r="H23" s="196"/>
      <c r="I23" s="19"/>
    </row>
    <row r="24" spans="1:9" ht="16.5" customHeight="1" thickBot="1">
      <c r="A24" s="33"/>
      <c r="B24" s="69" t="s">
        <v>21</v>
      </c>
      <c r="C24" s="88"/>
      <c r="D24" s="18"/>
      <c r="E24" s="18"/>
      <c r="F24" s="196"/>
      <c r="G24" s="196"/>
      <c r="H24" s="196"/>
      <c r="I24" s="19"/>
    </row>
    <row r="25" spans="1:9" ht="16.5" customHeight="1" thickBot="1">
      <c r="A25" s="35" t="s">
        <v>36</v>
      </c>
      <c r="B25" s="70" t="s">
        <v>22</v>
      </c>
      <c r="C25" s="89"/>
      <c r="D25" s="37"/>
      <c r="E25" s="38"/>
      <c r="F25" s="223"/>
      <c r="G25" s="223"/>
      <c r="H25" s="223"/>
      <c r="I25" s="39"/>
    </row>
    <row r="26" spans="1:9" ht="32.25" customHeight="1" thickBot="1">
      <c r="A26" s="40"/>
      <c r="B26" s="41"/>
      <c r="C26" s="42" t="s">
        <v>37</v>
      </c>
      <c r="D26" s="43"/>
      <c r="E26" s="44">
        <f>SUM(E4:E25)</f>
        <v>0</v>
      </c>
      <c r="F26" s="42"/>
      <c r="G26" s="45"/>
      <c r="H26" s="45"/>
      <c r="I26" s="46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 password="EDF8" sheet="1"/>
  <mergeCells count="2">
    <mergeCell ref="B2:I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:A12"/>
    </sheetView>
  </sheetViews>
  <sheetFormatPr defaultColWidth="9.00390625" defaultRowHeight="12.75"/>
  <cols>
    <col min="1" max="1" width="35.75390625" style="0" customWidth="1"/>
    <col min="2" max="2" width="4.00390625" style="0" customWidth="1"/>
    <col min="4" max="4" width="25.75390625" style="0" customWidth="1"/>
    <col min="5" max="6" width="10.75390625" style="0" customWidth="1"/>
    <col min="7" max="7" width="12.25390625" style="0" customWidth="1"/>
    <col min="8" max="8" width="8.75390625" style="0" customWidth="1"/>
    <col min="9" max="9" width="12.75390625" style="0" customWidth="1"/>
  </cols>
  <sheetData>
    <row r="1" spans="1:9" ht="23.25" customHeight="1" thickBot="1">
      <c r="A1" s="7" t="s">
        <v>23</v>
      </c>
      <c r="B1" s="8"/>
      <c r="C1" s="9" t="s">
        <v>24</v>
      </c>
      <c r="D1" s="10"/>
      <c r="E1" s="437"/>
      <c r="F1" s="438"/>
      <c r="G1" s="439"/>
      <c r="H1" s="11" t="s">
        <v>25</v>
      </c>
      <c r="I1" s="12"/>
    </row>
    <row r="2" spans="1:9" ht="18" customHeight="1" thickBot="1">
      <c r="A2" s="430"/>
      <c r="B2" s="440" t="s">
        <v>26</v>
      </c>
      <c r="C2" s="441"/>
      <c r="D2" s="441"/>
      <c r="E2" s="441"/>
      <c r="F2" s="441"/>
      <c r="G2" s="441"/>
      <c r="H2" s="441"/>
      <c r="I2" s="442"/>
    </row>
    <row r="3" spans="1:9" ht="30.75" customHeight="1" thickBot="1">
      <c r="A3" s="165"/>
      <c r="B3" s="13" t="s">
        <v>27</v>
      </c>
      <c r="C3" s="13" t="s">
        <v>28</v>
      </c>
      <c r="D3" s="13" t="s">
        <v>29</v>
      </c>
      <c r="E3" s="13" t="s">
        <v>0</v>
      </c>
      <c r="F3" s="97" t="s">
        <v>33</v>
      </c>
      <c r="G3" s="98" t="s">
        <v>32</v>
      </c>
      <c r="H3" s="100" t="s">
        <v>31</v>
      </c>
      <c r="I3" s="100" t="s">
        <v>30</v>
      </c>
    </row>
    <row r="4" spans="1:9" ht="16.5" customHeight="1">
      <c r="A4" s="165"/>
      <c r="B4" s="15" t="s">
        <v>1</v>
      </c>
      <c r="C4" s="87"/>
      <c r="D4" s="16"/>
      <c r="E4" s="17"/>
      <c r="F4" s="195"/>
      <c r="G4" s="195"/>
      <c r="H4" s="195"/>
      <c r="I4" s="96"/>
    </row>
    <row r="5" spans="1:9" ht="16.5" customHeight="1">
      <c r="A5" s="165"/>
      <c r="B5" s="20" t="s">
        <v>2</v>
      </c>
      <c r="C5" s="87"/>
      <c r="D5" s="18"/>
      <c r="E5" s="21"/>
      <c r="F5" s="196"/>
      <c r="G5" s="196"/>
      <c r="H5" s="196"/>
      <c r="I5" s="19"/>
    </row>
    <row r="6" spans="1:9" ht="16.5" customHeight="1">
      <c r="A6" s="165"/>
      <c r="B6" s="20" t="s">
        <v>3</v>
      </c>
      <c r="C6" s="87"/>
      <c r="D6" s="18"/>
      <c r="E6" s="21"/>
      <c r="F6" s="196"/>
      <c r="G6" s="196"/>
      <c r="H6" s="196"/>
      <c r="I6" s="19"/>
    </row>
    <row r="7" spans="1:9" ht="16.5" customHeight="1">
      <c r="A7" s="165"/>
      <c r="B7" s="20" t="s">
        <v>4</v>
      </c>
      <c r="C7" s="87"/>
      <c r="D7" s="18"/>
      <c r="E7" s="21"/>
      <c r="F7" s="196"/>
      <c r="G7" s="196"/>
      <c r="H7" s="196"/>
      <c r="I7" s="19"/>
    </row>
    <row r="8" spans="1:9" ht="16.5" customHeight="1">
      <c r="A8" s="173"/>
      <c r="B8" s="20" t="s">
        <v>5</v>
      </c>
      <c r="C8" s="87"/>
      <c r="D8" s="18"/>
      <c r="E8" s="21"/>
      <c r="F8" s="196"/>
      <c r="G8" s="196"/>
      <c r="H8" s="196"/>
      <c r="I8" s="19"/>
    </row>
    <row r="9" spans="1:9" ht="16.5" customHeight="1">
      <c r="A9" s="173"/>
      <c r="B9" s="20" t="s">
        <v>6</v>
      </c>
      <c r="C9" s="87"/>
      <c r="D9" s="18"/>
      <c r="E9" s="21"/>
      <c r="F9" s="196"/>
      <c r="G9" s="196"/>
      <c r="H9" s="196"/>
      <c r="I9" s="19"/>
    </row>
    <row r="10" spans="1:9" ht="16.5" customHeight="1">
      <c r="A10" s="153"/>
      <c r="B10" s="20" t="s">
        <v>7</v>
      </c>
      <c r="C10" s="87"/>
      <c r="D10" s="18"/>
      <c r="E10" s="21"/>
      <c r="F10" s="196"/>
      <c r="G10" s="196"/>
      <c r="H10" s="196"/>
      <c r="I10" s="19"/>
    </row>
    <row r="11" spans="1:9" ht="16.5" customHeight="1">
      <c r="A11" s="178" t="s">
        <v>58</v>
      </c>
      <c r="B11" s="20" t="s">
        <v>8</v>
      </c>
      <c r="C11" s="87"/>
      <c r="D11" s="18"/>
      <c r="E11" s="21"/>
      <c r="F11" s="196"/>
      <c r="G11" s="196"/>
      <c r="H11" s="196"/>
      <c r="I11" s="19"/>
    </row>
    <row r="12" spans="1:9" ht="16.5" customHeight="1" thickBot="1">
      <c r="A12" s="431" t="s">
        <v>59</v>
      </c>
      <c r="B12" s="20" t="s">
        <v>9</v>
      </c>
      <c r="C12" s="87"/>
      <c r="D12" s="22"/>
      <c r="E12" s="21"/>
      <c r="F12" s="196"/>
      <c r="G12" s="196"/>
      <c r="H12" s="196"/>
      <c r="I12" s="19"/>
    </row>
    <row r="13" spans="1:9" ht="16.5" customHeight="1" thickBot="1">
      <c r="A13" s="291" t="s">
        <v>60</v>
      </c>
      <c r="B13" s="20" t="s">
        <v>10</v>
      </c>
      <c r="C13" s="87"/>
      <c r="D13" s="22"/>
      <c r="E13" s="21"/>
      <c r="F13" s="196"/>
      <c r="G13" s="196"/>
      <c r="H13" s="196"/>
      <c r="I13" s="19"/>
    </row>
    <row r="14" spans="1:9" ht="16.5" customHeight="1">
      <c r="A14" s="24"/>
      <c r="B14" s="20" t="s">
        <v>11</v>
      </c>
      <c r="C14" s="87"/>
      <c r="D14" s="26"/>
      <c r="E14" s="18"/>
      <c r="F14" s="196"/>
      <c r="G14" s="196"/>
      <c r="H14" s="196"/>
      <c r="I14" s="19"/>
    </row>
    <row r="15" spans="1:9" ht="16.5" customHeight="1" thickBot="1">
      <c r="A15" s="138"/>
      <c r="B15" s="90" t="s">
        <v>12</v>
      </c>
      <c r="C15" s="87"/>
      <c r="D15" s="26"/>
      <c r="E15" s="18"/>
      <c r="F15" s="196"/>
      <c r="G15" s="196"/>
      <c r="H15" s="196"/>
      <c r="I15" s="19"/>
    </row>
    <row r="16" spans="1:9" ht="16.5" customHeight="1" thickBot="1">
      <c r="A16" s="292" t="s">
        <v>61</v>
      </c>
      <c r="B16" s="20" t="s">
        <v>13</v>
      </c>
      <c r="C16" s="87"/>
      <c r="D16" s="26"/>
      <c r="E16" s="18"/>
      <c r="F16" s="196"/>
      <c r="G16" s="196"/>
      <c r="H16" s="196"/>
      <c r="I16" s="19"/>
    </row>
    <row r="17" spans="1:9" ht="16.5" customHeight="1">
      <c r="A17" s="24"/>
      <c r="B17" s="20" t="s">
        <v>14</v>
      </c>
      <c r="C17" s="87"/>
      <c r="D17" s="26"/>
      <c r="E17" s="28"/>
      <c r="F17" s="208"/>
      <c r="G17" s="209"/>
      <c r="H17" s="209"/>
      <c r="I17" s="19"/>
    </row>
    <row r="18" spans="1:9" ht="16.5" customHeight="1" thickBot="1">
      <c r="A18" s="30"/>
      <c r="B18" s="20" t="s">
        <v>15</v>
      </c>
      <c r="C18" s="87"/>
      <c r="D18" s="26"/>
      <c r="E18" s="18"/>
      <c r="F18" s="196"/>
      <c r="G18" s="196"/>
      <c r="H18" s="196"/>
      <c r="I18" s="19"/>
    </row>
    <row r="19" spans="1:9" ht="16.5" customHeight="1" thickBot="1">
      <c r="A19" s="292" t="s">
        <v>62</v>
      </c>
      <c r="B19" s="20" t="s">
        <v>16</v>
      </c>
      <c r="C19" s="87"/>
      <c r="D19" s="26"/>
      <c r="E19" s="18"/>
      <c r="F19" s="196"/>
      <c r="G19" s="196"/>
      <c r="H19" s="196"/>
      <c r="I19" s="19"/>
    </row>
    <row r="20" spans="1:9" ht="16.5" customHeight="1">
      <c r="A20" s="137"/>
      <c r="B20" s="20" t="s">
        <v>17</v>
      </c>
      <c r="C20" s="87"/>
      <c r="D20" s="26"/>
      <c r="E20" s="18"/>
      <c r="F20" s="196"/>
      <c r="G20" s="196"/>
      <c r="H20" s="196"/>
      <c r="I20" s="19"/>
    </row>
    <row r="21" spans="1:9" ht="16.5" customHeight="1" thickBot="1">
      <c r="A21" s="139"/>
      <c r="B21" s="20" t="s">
        <v>18</v>
      </c>
      <c r="C21" s="87"/>
      <c r="D21" s="26"/>
      <c r="E21" s="18"/>
      <c r="F21" s="196"/>
      <c r="G21" s="196"/>
      <c r="H21" s="196"/>
      <c r="I21" s="19"/>
    </row>
    <row r="22" spans="1:9" ht="16.5" customHeight="1" thickBot="1">
      <c r="A22" s="23" t="s">
        <v>34</v>
      </c>
      <c r="B22" s="20" t="s">
        <v>19</v>
      </c>
      <c r="C22" s="88"/>
      <c r="D22" s="18"/>
      <c r="E22" s="18"/>
      <c r="F22" s="196"/>
      <c r="G22" s="196"/>
      <c r="H22" s="196"/>
      <c r="I22" s="19"/>
    </row>
    <row r="23" spans="1:9" ht="16.5" customHeight="1">
      <c r="A23" s="32" t="s">
        <v>46</v>
      </c>
      <c r="B23" s="20" t="s">
        <v>20</v>
      </c>
      <c r="C23" s="88"/>
      <c r="D23" s="18"/>
      <c r="E23" s="18"/>
      <c r="F23" s="196"/>
      <c r="G23" s="196"/>
      <c r="H23" s="196"/>
      <c r="I23" s="19"/>
    </row>
    <row r="24" spans="1:9" ht="16.5" customHeight="1" thickBot="1">
      <c r="A24" s="33"/>
      <c r="B24" s="69" t="s">
        <v>21</v>
      </c>
      <c r="C24" s="88"/>
      <c r="D24" s="18"/>
      <c r="E24" s="18"/>
      <c r="F24" s="196"/>
      <c r="G24" s="196"/>
      <c r="H24" s="196"/>
      <c r="I24" s="19"/>
    </row>
    <row r="25" spans="1:9" ht="16.5" customHeight="1" thickBot="1">
      <c r="A25" s="35" t="s">
        <v>36</v>
      </c>
      <c r="B25" s="70" t="s">
        <v>22</v>
      </c>
      <c r="C25" s="89"/>
      <c r="D25" s="37"/>
      <c r="E25" s="38"/>
      <c r="F25" s="223"/>
      <c r="G25" s="223"/>
      <c r="H25" s="223"/>
      <c r="I25" s="39"/>
    </row>
    <row r="26" spans="1:9" ht="32.25" customHeight="1" thickBot="1">
      <c r="A26" s="40"/>
      <c r="B26" s="41"/>
      <c r="C26" s="42" t="s">
        <v>37</v>
      </c>
      <c r="D26" s="43"/>
      <c r="E26" s="78">
        <f>SUM(E4:E25)</f>
        <v>0</v>
      </c>
      <c r="F26" s="42"/>
      <c r="G26" s="45"/>
      <c r="H26" s="45"/>
      <c r="I26" s="46"/>
    </row>
    <row r="27" spans="1:9" ht="16.5" customHeight="1">
      <c r="A27" s="2"/>
      <c r="B27" s="1"/>
      <c r="C27" s="4"/>
      <c r="D27" s="3"/>
      <c r="E27" s="6"/>
      <c r="F27" s="4"/>
      <c r="G27" s="4"/>
      <c r="H27" s="4"/>
      <c r="I27" s="4"/>
    </row>
    <row r="28" spans="1:9" ht="16.5" customHeight="1">
      <c r="A28" s="1"/>
      <c r="B28" s="1"/>
      <c r="C28" s="5"/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5"/>
      <c r="D29" s="2"/>
      <c r="E29" s="2"/>
      <c r="F29" s="2"/>
      <c r="G29" s="2"/>
      <c r="H29" s="2"/>
      <c r="I29" s="2"/>
    </row>
    <row r="30" spans="1:9" ht="16.5" customHeight="1">
      <c r="A30" s="6"/>
      <c r="B30" s="6"/>
      <c r="C30" s="5"/>
      <c r="D30" s="2"/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6"/>
      <c r="F31" s="6"/>
      <c r="G31" s="2"/>
      <c r="H31" s="2"/>
      <c r="I31" s="2"/>
    </row>
    <row r="32" spans="1:9" ht="16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37.5" customHeight="1">
      <c r="A33" s="2"/>
      <c r="B33" s="2"/>
      <c r="C33" s="4"/>
      <c r="D33" s="3"/>
      <c r="E33" s="6"/>
      <c r="F33" s="4"/>
      <c r="G33" s="4"/>
      <c r="H33" s="4"/>
      <c r="I33" s="4"/>
    </row>
  </sheetData>
  <sheetProtection/>
  <mergeCells count="2">
    <mergeCell ref="B2:I2"/>
    <mergeCell ref="E1:G1"/>
  </mergeCells>
  <printOptions/>
  <pageMargins left="0.5905511811023623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výstavná karta SEV 2008</dc:title>
  <dc:subject/>
  <dc:creator>Mgr.Milan Blahovský</dc:creator>
  <cp:keywords/>
  <dc:description/>
  <cp:lastModifiedBy>Marek</cp:lastModifiedBy>
  <cp:lastPrinted>2011-11-17T10:54:58Z</cp:lastPrinted>
  <dcterms:created xsi:type="dcterms:W3CDTF">2006-10-25T05:34:07Z</dcterms:created>
  <dcterms:modified xsi:type="dcterms:W3CDTF">2011-11-17T11:02:58Z</dcterms:modified>
  <cp:category/>
  <cp:version/>
  <cp:contentType/>
  <cp:contentStatus/>
</cp:coreProperties>
</file>